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iblioteca de Informes\DIVORCIOS\año 2022\4T Y ANUAL DEFINITIVO DESPUES DE HUELGA\"/>
    </mc:Choice>
  </mc:AlternateContent>
  <xr:revisionPtr revIDLastSave="0" documentId="8_{1DEC6DF3-7779-455B-B139-E92A66EF4CFD}" xr6:coauthVersionLast="47" xr6:coauthVersionMax="47" xr10:uidLastSave="{00000000-0000-0000-0000-000000000000}"/>
  <bookViews>
    <workbookView xWindow="-120" yWindow="-120" windowWidth="29040" windowHeight="15840" tabRatio="694" firstSheet="8" activeTab="12" xr2:uid="{00000000-000D-0000-FFFF-FFFF00000000}"/>
  </bookViews>
  <sheets>
    <sheet name="Inicio" sheetId="12" r:id="rId1"/>
    <sheet name="Resumen " sheetId="25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Ruptura pareja estable  CAT" sheetId="22" r:id="rId13"/>
    <sheet name="Provincias" sheetId="11" r:id="rId14"/>
    <sheet name="Partidos Judiciales" sheetId="10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25" l="1"/>
  <c r="E42" i="25"/>
  <c r="D42" i="25"/>
  <c r="C42" i="25"/>
  <c r="G22" i="25"/>
  <c r="F22" i="25"/>
  <c r="E22" i="25"/>
  <c r="D22" i="25"/>
  <c r="C22" i="25"/>
  <c r="D438" i="10"/>
  <c r="E438" i="10"/>
  <c r="F438" i="10"/>
  <c r="G438" i="10"/>
  <c r="H438" i="10"/>
  <c r="I438" i="10"/>
  <c r="J438" i="10"/>
  <c r="K438" i="10"/>
  <c r="C438" i="10"/>
  <c r="D57" i="11"/>
  <c r="E57" i="11"/>
  <c r="F57" i="11"/>
  <c r="G57" i="11"/>
  <c r="H57" i="11"/>
  <c r="I57" i="11"/>
  <c r="J57" i="11"/>
  <c r="K57" i="11"/>
  <c r="C57" i="11"/>
  <c r="D22" i="9"/>
  <c r="D22" i="4"/>
  <c r="D22" i="24"/>
  <c r="C43" i="24" s="1"/>
  <c r="D22" i="5"/>
  <c r="D67" i="5" s="1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26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22" i="19"/>
  <c r="D22" i="20"/>
  <c r="D22" i="17"/>
  <c r="D22" i="18"/>
  <c r="E17" i="22"/>
  <c r="C50" i="24"/>
  <c r="D6" i="24"/>
  <c r="D51" i="24" s="1"/>
  <c r="D7" i="24"/>
  <c r="D52" i="24" s="1"/>
  <c r="D8" i="24"/>
  <c r="D53" i="24" s="1"/>
  <c r="D9" i="24"/>
  <c r="D54" i="24" s="1"/>
  <c r="D10" i="24"/>
  <c r="D55" i="24" s="1"/>
  <c r="D11" i="24"/>
  <c r="C32" i="24" s="1"/>
  <c r="D12" i="24"/>
  <c r="D57" i="24" s="1"/>
  <c r="D13" i="24"/>
  <c r="D58" i="24" s="1"/>
  <c r="D14" i="24"/>
  <c r="D59" i="24" s="1"/>
  <c r="D15" i="24"/>
  <c r="C36" i="24" s="1"/>
  <c r="D16" i="24"/>
  <c r="C37" i="24" s="1"/>
  <c r="D17" i="24"/>
  <c r="D62" i="24" s="1"/>
  <c r="D18" i="24"/>
  <c r="D63" i="24" s="1"/>
  <c r="D19" i="24"/>
  <c r="C40" i="24" s="1"/>
  <c r="D20" i="24"/>
  <c r="C41" i="24" s="1"/>
  <c r="D21" i="24"/>
  <c r="C42" i="24" s="1"/>
  <c r="D5" i="24"/>
  <c r="C26" i="24" s="1"/>
  <c r="H42" i="25"/>
  <c r="I42" i="25"/>
  <c r="J42" i="25"/>
  <c r="G42" i="25"/>
  <c r="I22" i="25"/>
  <c r="J22" i="25"/>
  <c r="K22" i="25"/>
  <c r="L22" i="25"/>
  <c r="H22" i="25"/>
  <c r="C33" i="24" l="1"/>
  <c r="C31" i="24"/>
  <c r="D60" i="24"/>
  <c r="C39" i="24"/>
  <c r="D56" i="24"/>
  <c r="C30" i="24"/>
  <c r="D66" i="24"/>
  <c r="C38" i="24"/>
  <c r="C29" i="24"/>
  <c r="D64" i="24"/>
  <c r="C27" i="24"/>
  <c r="C35" i="24"/>
  <c r="C34" i="24"/>
  <c r="D50" i="24"/>
  <c r="D61" i="24"/>
  <c r="D67" i="24"/>
  <c r="D65" i="24"/>
  <c r="C28" i="24"/>
  <c r="C26" i="9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50" i="18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50" i="9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50" i="4"/>
  <c r="D50" i="5"/>
  <c r="D50" i="6"/>
  <c r="D50" i="7"/>
  <c r="C51" i="9" l="1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50" i="9"/>
  <c r="C51" i="24" l="1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G29" i="25" l="1"/>
  <c r="H29" i="25"/>
  <c r="I29" i="25"/>
  <c r="J29" i="25"/>
  <c r="G30" i="25"/>
  <c r="H30" i="25"/>
  <c r="I30" i="25"/>
  <c r="J30" i="25"/>
  <c r="G31" i="25"/>
  <c r="H31" i="25"/>
  <c r="I31" i="25"/>
  <c r="J31" i="25"/>
  <c r="G32" i="25"/>
  <c r="H32" i="25"/>
  <c r="I32" i="25"/>
  <c r="J32" i="25"/>
  <c r="G33" i="25"/>
  <c r="H33" i="25"/>
  <c r="I33" i="25"/>
  <c r="J33" i="25"/>
  <c r="G34" i="25"/>
  <c r="H34" i="25"/>
  <c r="I34" i="25"/>
  <c r="J34" i="25"/>
  <c r="G35" i="25"/>
  <c r="H35" i="25"/>
  <c r="I35" i="25"/>
  <c r="J35" i="25"/>
  <c r="G36" i="25"/>
  <c r="H36" i="25"/>
  <c r="I36" i="25"/>
  <c r="J36" i="25"/>
  <c r="G37" i="25"/>
  <c r="H37" i="25"/>
  <c r="I37" i="25"/>
  <c r="J37" i="25"/>
  <c r="G38" i="25"/>
  <c r="H38" i="25"/>
  <c r="I38" i="25"/>
  <c r="J38" i="25"/>
  <c r="G39" i="25"/>
  <c r="H39" i="25"/>
  <c r="I39" i="25"/>
  <c r="J39" i="25"/>
  <c r="G40" i="25"/>
  <c r="H40" i="25"/>
  <c r="I40" i="25"/>
  <c r="J40" i="25"/>
  <c r="G41" i="25"/>
  <c r="H41" i="25"/>
  <c r="I41" i="25"/>
  <c r="J41" i="25"/>
  <c r="J28" i="25"/>
  <c r="H28" i="25"/>
  <c r="I28" i="25"/>
  <c r="G28" i="25"/>
  <c r="H15" i="25"/>
  <c r="I15" i="25"/>
  <c r="J15" i="25"/>
  <c r="K15" i="25"/>
  <c r="L15" i="25"/>
  <c r="H16" i="25"/>
  <c r="I16" i="25"/>
  <c r="J16" i="25"/>
  <c r="K16" i="25"/>
  <c r="L16" i="25"/>
  <c r="H17" i="25"/>
  <c r="I17" i="25"/>
  <c r="J17" i="25"/>
  <c r="K17" i="25"/>
  <c r="L17" i="25"/>
  <c r="H18" i="25"/>
  <c r="I18" i="25"/>
  <c r="J18" i="25"/>
  <c r="K18" i="25"/>
  <c r="L18" i="25"/>
  <c r="H19" i="25"/>
  <c r="I19" i="25"/>
  <c r="J19" i="25"/>
  <c r="K19" i="25"/>
  <c r="L19" i="25"/>
  <c r="H20" i="25"/>
  <c r="I20" i="25"/>
  <c r="J20" i="25"/>
  <c r="K20" i="25"/>
  <c r="L20" i="25"/>
  <c r="H21" i="25"/>
  <c r="I21" i="25"/>
  <c r="J21" i="25"/>
  <c r="K21" i="25"/>
  <c r="L21" i="25"/>
  <c r="I11" i="25"/>
  <c r="J11" i="25"/>
  <c r="K11" i="25"/>
  <c r="L11" i="25"/>
  <c r="I12" i="25"/>
  <c r="J12" i="25"/>
  <c r="K12" i="25"/>
  <c r="L12" i="25"/>
  <c r="I13" i="25"/>
  <c r="J13" i="25"/>
  <c r="K13" i="25"/>
  <c r="L13" i="25"/>
  <c r="I14" i="25"/>
  <c r="J14" i="25"/>
  <c r="K14" i="25"/>
  <c r="L14" i="25"/>
  <c r="H12" i="25"/>
  <c r="H13" i="25"/>
  <c r="H14" i="25"/>
  <c r="H11" i="25"/>
  <c r="I8" i="25"/>
  <c r="J8" i="25"/>
  <c r="K8" i="25"/>
  <c r="L8" i="25"/>
  <c r="I9" i="25"/>
  <c r="J9" i="25"/>
  <c r="K9" i="25"/>
  <c r="L9" i="25"/>
  <c r="I10" i="25"/>
  <c r="J10" i="25"/>
  <c r="K10" i="25"/>
  <c r="L10" i="25"/>
  <c r="H9" i="25"/>
  <c r="H10" i="25"/>
  <c r="H8" i="25"/>
  <c r="C43" i="9" l="1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50" i="17"/>
  <c r="D33" i="22" l="1"/>
  <c r="D32" i="22"/>
  <c r="D31" i="22"/>
  <c r="D30" i="22"/>
  <c r="D29" i="22"/>
  <c r="D28" i="22"/>
  <c r="D26" i="22"/>
  <c r="D25" i="22"/>
  <c r="D24" i="22"/>
  <c r="D23" i="22"/>
  <c r="D22" i="22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50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26" i="19"/>
  <c r="D51" i="20"/>
  <c r="D52" i="20"/>
  <c r="D53" i="20"/>
  <c r="D54" i="20"/>
  <c r="D55" i="20"/>
  <c r="D56" i="20"/>
  <c r="D57" i="20"/>
  <c r="D58" i="20"/>
  <c r="D59" i="20"/>
  <c r="D60" i="20"/>
  <c r="D61" i="20"/>
  <c r="D62" i="20"/>
  <c r="D63" i="20"/>
  <c r="D64" i="20"/>
  <c r="D65" i="20"/>
  <c r="D66" i="20"/>
  <c r="D67" i="20"/>
  <c r="D50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26" i="20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26" i="17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26" i="18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26" i="4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26" i="6"/>
  <c r="C43" i="5" l="1"/>
  <c r="C51" i="19" l="1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50" i="20"/>
  <c r="C50" i="19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50" i="7"/>
  <c r="C67" i="20" l="1"/>
</calcChain>
</file>

<file path=xl/sharedStrings.xml><?xml version="1.0" encoding="utf-8"?>
<sst xmlns="http://schemas.openxmlformats.org/spreadsheetml/2006/main" count="1125" uniqueCount="532">
  <si>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</si>
  <si>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</si>
  <si>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</si>
  <si>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</si>
  <si>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</si>
  <si>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</si>
  <si>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</si>
  <si>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</si>
  <si>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</si>
  <si>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</si>
  <si>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</si>
  <si>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</si>
  <si>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</si>
  <si>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</si>
  <si>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</si>
  <si>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</si>
  <si>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</si>
  <si>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</si>
  <si>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</si>
  <si>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</si>
  <si>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</si>
  <si>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</si>
  <si>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</si>
  <si>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</si>
  <si>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</si>
  <si>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</si>
  <si>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</si>
  <si>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</si>
  <si>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</si>
  <si>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</si>
  <si>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</si>
  <si>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</si>
  <si>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</si>
  <si>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</si>
  <si>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</si>
  <si>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</si>
  <si>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</si>
  <si>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</si>
  <si>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</si>
  <si>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</si>
  <si>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</si>
  <si>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Evolución separaciones consensuadas</t>
  </si>
  <si>
    <t>Evolución separaciones no consensuadas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</si>
  <si>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</si>
  <si>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</si>
  <si>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</si>
  <si>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</si>
  <si>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 xml:space="preserve">    ALMERIA</t>
  </si>
  <si>
    <t xml:space="preserve">    BERJA</t>
  </si>
  <si>
    <t xml:space="preserve">    HUERCAL-OVERA</t>
  </si>
  <si>
    <t xml:space="preserve">    VERA</t>
  </si>
  <si>
    <t xml:space="preserve">    ROQUETAS DE MAR</t>
  </si>
  <si>
    <t xml:space="preserve">    VELEZ RUBIO</t>
  </si>
  <si>
    <t xml:space="preserve">    EL EJIDO</t>
  </si>
  <si>
    <t xml:space="preserve">    PURCHENA</t>
  </si>
  <si>
    <t xml:space="preserve">    CHICLANA DE LA FRONTERA</t>
  </si>
  <si>
    <t xml:space="preserve">    ARCOS DE LA FRONTERA</t>
  </si>
  <si>
    <t xml:space="preserve">    ALGECIRAS</t>
  </si>
  <si>
    <t xml:space="preserve">    CADIZ</t>
  </si>
  <si>
    <t xml:space="preserve">    SAN ROQUE</t>
  </si>
  <si>
    <t xml:space="preserve">    SANLUCAR DE BARRAMEDA</t>
  </si>
  <si>
    <t xml:space="preserve">    JEREZ DE LA FRONTERA</t>
  </si>
  <si>
    <t xml:space="preserve">    LA LINEA DE LA CONCEPCION</t>
  </si>
  <si>
    <t xml:space="preserve">    SAN FERNANDO</t>
  </si>
  <si>
    <t xml:space="preserve">    EL PUERTO DE SANTA MARIA</t>
  </si>
  <si>
    <t xml:space="preserve">    ROTA</t>
  </si>
  <si>
    <t xml:space="preserve">    CEUTA</t>
  </si>
  <si>
    <t xml:space="preserve">    PUERTO REAL</t>
  </si>
  <si>
    <t xml:space="preserve">    BARBATE DE FRANCO</t>
  </si>
  <si>
    <t xml:space="preserve">    UBRIQUE</t>
  </si>
  <si>
    <t xml:space="preserve">    MONTORO</t>
  </si>
  <si>
    <t xml:space="preserve">    AGUILAR</t>
  </si>
  <si>
    <t xml:space="preserve">    POZOBLANCO</t>
  </si>
  <si>
    <t xml:space="preserve">    BAENA</t>
  </si>
  <si>
    <t xml:space="preserve">    POSADAS</t>
  </si>
  <si>
    <t xml:space="preserve">    PEÑARROYA-PUEBLONUEVO</t>
  </si>
  <si>
    <t xml:space="preserve">    LUCENA</t>
  </si>
  <si>
    <t xml:space="preserve">    CORDOBA</t>
  </si>
  <si>
    <t xml:space="preserve">    PRIEGO DE CORDOBA</t>
  </si>
  <si>
    <t xml:space="preserve">    CABRA</t>
  </si>
  <si>
    <t xml:space="preserve">    MONTILLA</t>
  </si>
  <si>
    <t xml:space="preserve">    PUENTE-GENIL</t>
  </si>
  <si>
    <t xml:space="preserve">    LOJA</t>
  </si>
  <si>
    <t xml:space="preserve">    GUADIX</t>
  </si>
  <si>
    <t xml:space="preserve">    GRANADA</t>
  </si>
  <si>
    <t xml:space="preserve">    MOTRIL</t>
  </si>
  <si>
    <t xml:space="preserve">    ORGIVA</t>
  </si>
  <si>
    <t xml:space="preserve">    BAZA</t>
  </si>
  <si>
    <t xml:space="preserve">    SANTA FE</t>
  </si>
  <si>
    <t xml:space="preserve">    HUESCAR</t>
  </si>
  <si>
    <t xml:space="preserve">    ALMUÑECAR</t>
  </si>
  <si>
    <t xml:space="preserve">    ARACENA</t>
  </si>
  <si>
    <t xml:space="preserve">    HUELVA</t>
  </si>
  <si>
    <t xml:space="preserve">    LA PALMA DEL CONDADO</t>
  </si>
  <si>
    <t xml:space="preserve">    VALVERDE DEL CAMINO</t>
  </si>
  <si>
    <t xml:space="preserve">    AYAMONTE</t>
  </si>
  <si>
    <t xml:space="preserve">    MOGUER</t>
  </si>
  <si>
    <t xml:space="preserve">    JAEN</t>
  </si>
  <si>
    <t xml:space="preserve">    ALCALA LA REAL</t>
  </si>
  <si>
    <t xml:space="preserve">    LA CAROLINA</t>
  </si>
  <si>
    <t xml:space="preserve">    ANDUJAR</t>
  </si>
  <si>
    <t xml:space="preserve">    BAEZA</t>
  </si>
  <si>
    <t xml:space="preserve">    LINARES</t>
  </si>
  <si>
    <t xml:space="preserve">    VILLACARRILLO</t>
  </si>
  <si>
    <t xml:space="preserve">    CAZORLA</t>
  </si>
  <si>
    <t xml:space="preserve">    MARTOS</t>
  </si>
  <si>
    <t xml:space="preserve">    UBEDA</t>
  </si>
  <si>
    <t xml:space="preserve">    ANTEQUERA</t>
  </si>
  <si>
    <t xml:space="preserve">    VELEZ MALAGA</t>
  </si>
  <si>
    <t xml:space="preserve">    MALAGA</t>
  </si>
  <si>
    <t xml:space="preserve">    RONDA</t>
  </si>
  <si>
    <t xml:space="preserve">    FUENGIROLA</t>
  </si>
  <si>
    <t xml:space="preserve">    MARBELLA</t>
  </si>
  <si>
    <t xml:space="preserve">    ESTEPONA</t>
  </si>
  <si>
    <t xml:space="preserve">    MELILLA</t>
  </si>
  <si>
    <t xml:space="preserve">    TORROX</t>
  </si>
  <si>
    <t xml:space="preserve">    COIN</t>
  </si>
  <si>
    <t xml:space="preserve">    ARCHIDONA</t>
  </si>
  <si>
    <t xml:space="preserve">    TORREMOLINOS</t>
  </si>
  <si>
    <t xml:space="preserve">    OSUNA</t>
  </si>
  <si>
    <t xml:space="preserve">    CAZALLA DE LA SIERRA</t>
  </si>
  <si>
    <t xml:space="preserve">    SANLUCAR LA MAYOR</t>
  </si>
  <si>
    <t xml:space="preserve">    CARMONA</t>
  </si>
  <si>
    <t xml:space="preserve">    LORA DEL RIO</t>
  </si>
  <si>
    <t xml:space="preserve">    SEVILLA</t>
  </si>
  <si>
    <t xml:space="preserve">    MORON DE LA FRONTERA</t>
  </si>
  <si>
    <t xml:space="preserve">    LEBRIJA</t>
  </si>
  <si>
    <t xml:space="preserve">    UTRERA</t>
  </si>
  <si>
    <t xml:space="preserve">    ECIJA</t>
  </si>
  <si>
    <t xml:space="preserve">    ALCALA DE GUADAIRA</t>
  </si>
  <si>
    <t xml:space="preserve">    DOS HERMANAS</t>
  </si>
  <si>
    <t xml:space="preserve">    MARCHENA</t>
  </si>
  <si>
    <t xml:space="preserve">    CORIA DEL RIO</t>
  </si>
  <si>
    <t xml:space="preserve">    ESTEPA</t>
  </si>
  <si>
    <t xml:space="preserve">    BARBASTRO</t>
  </si>
  <si>
    <t xml:space="preserve">    BOLTAÑA</t>
  </si>
  <si>
    <t xml:space="preserve">    FRAGA</t>
  </si>
  <si>
    <t xml:space="preserve">    HUESCA</t>
  </si>
  <si>
    <t xml:space="preserve">    JACA</t>
  </si>
  <si>
    <t xml:space="preserve">    MONZÓN</t>
  </si>
  <si>
    <t xml:space="preserve">    ALCAÑIZ</t>
  </si>
  <si>
    <t xml:space="preserve">    CALAMOCHA</t>
  </si>
  <si>
    <t xml:space="preserve">    TERUEL</t>
  </si>
  <si>
    <t xml:space="preserve">    CALATAYUD</t>
  </si>
  <si>
    <t xml:space="preserve">    TARAZONA</t>
  </si>
  <si>
    <t xml:space="preserve">    ZARAGOZA</t>
  </si>
  <si>
    <t xml:space="preserve">    CASPE</t>
  </si>
  <si>
    <t xml:space="preserve">    EJEA DE LOS CABALLEROS</t>
  </si>
  <si>
    <t xml:space="preserve">    DAROCA</t>
  </si>
  <si>
    <t xml:space="preserve">    LA ALMUNIA DE DOÑA GODINA</t>
  </si>
  <si>
    <t xml:space="preserve">    CANGAS DE NARCEA</t>
  </si>
  <si>
    <t xml:space="preserve">    LENA</t>
  </si>
  <si>
    <t xml:space="preserve">    CANGAS DE ONIS</t>
  </si>
  <si>
    <t xml:space="preserve">    AVILES</t>
  </si>
  <si>
    <t xml:space="preserve">    GRADO</t>
  </si>
  <si>
    <t xml:space="preserve">    SIERO</t>
  </si>
  <si>
    <t xml:space="preserve">    CASTROPOL</t>
  </si>
  <si>
    <t xml:space="preserve">    GIJON</t>
  </si>
  <si>
    <t xml:space="preserve">    LAVIANA</t>
  </si>
  <si>
    <t xml:space="preserve">    OVIEDO</t>
  </si>
  <si>
    <t xml:space="preserve">    LLANES</t>
  </si>
  <si>
    <t xml:space="preserve">    MIERES</t>
  </si>
  <si>
    <t xml:space="preserve">    LANGREO</t>
  </si>
  <si>
    <t xml:space="preserve">    TINEO</t>
  </si>
  <si>
    <t xml:space="preserve">    LUARCA (VALDES)</t>
  </si>
  <si>
    <t xml:space="preserve">    PRAVIA</t>
  </si>
  <si>
    <t xml:space="preserve">    VILLAVICIOSA</t>
  </si>
  <si>
    <t xml:space="preserve">    PILOÑA-INFIESTO</t>
  </si>
  <si>
    <t xml:space="preserve">    MAO</t>
  </si>
  <si>
    <t xml:space="preserve">    INCA</t>
  </si>
  <si>
    <t xml:space="preserve">    PALMA DE MALLORCA</t>
  </si>
  <si>
    <t xml:space="preserve">    MANACOR</t>
  </si>
  <si>
    <t xml:space="preserve">    EIVISSA</t>
  </si>
  <si>
    <t xml:space="preserve">    CIUTADELLA DE MENORCA</t>
  </si>
  <si>
    <t xml:space="preserve">    ARRECIFE</t>
  </si>
  <si>
    <t xml:space="preserve">    LAS PALMAS DE GRAN CANARIA</t>
  </si>
  <si>
    <t xml:space="preserve">    PUERTO DEL ROSARIO</t>
  </si>
  <si>
    <t xml:space="preserve">    SANTA MARIA DE GUIA DE GRAN CANARIA</t>
  </si>
  <si>
    <t xml:space="preserve">    TELDE</t>
  </si>
  <si>
    <t xml:space="preserve">    SAN BARTOLOME DE TIRAJANA</t>
  </si>
  <si>
    <t xml:space="preserve">    ARUCAS</t>
  </si>
  <si>
    <t xml:space="preserve">    GRANADILLA DE ABONA</t>
  </si>
  <si>
    <t xml:space="preserve">    SAN SEBASTIAN DE LA GOMERA</t>
  </si>
  <si>
    <t xml:space="preserve">    SANTA CRUZ DE TENERIFE</t>
  </si>
  <si>
    <t xml:space="preserve">    SANTA CRUZ DE LA PALMA</t>
  </si>
  <si>
    <t xml:space="preserve">    ICOD DE LOS VINOS</t>
  </si>
  <si>
    <t xml:space="preserve">    VALVERDE</t>
  </si>
  <si>
    <t xml:space="preserve">    LA LAGUNA</t>
  </si>
  <si>
    <t xml:space="preserve">    LA OROTAVA</t>
  </si>
  <si>
    <t xml:space="preserve">    LOS LLANOS DE ARIDANE</t>
  </si>
  <si>
    <t xml:space="preserve">    PUERTO DE LA CRUZ</t>
  </si>
  <si>
    <t xml:space="preserve">    GÜIMAR</t>
  </si>
  <si>
    <t xml:space="preserve">    ARONA</t>
  </si>
  <si>
    <t xml:space="preserve">    TORRELAVEGA</t>
  </si>
  <si>
    <t xml:space="preserve">    LAREDO</t>
  </si>
  <si>
    <t xml:space="preserve">    SANTANDER</t>
  </si>
  <si>
    <t xml:space="preserve">    SAN VICENTE DE LA BARQUERA</t>
  </si>
  <si>
    <t xml:space="preserve">    REINOSA</t>
  </si>
  <si>
    <t xml:space="preserve">    SANTOÑA</t>
  </si>
  <si>
    <t xml:space="preserve">    MEDIO CUDEYO</t>
  </si>
  <si>
    <t xml:space="preserve">    CASTRO URDIALES</t>
  </si>
  <si>
    <t xml:space="preserve">    AREVALO</t>
  </si>
  <si>
    <t xml:space="preserve">    ARENAS DE SAN PEDRO</t>
  </si>
  <si>
    <t xml:space="preserve">    AVILA</t>
  </si>
  <si>
    <t xml:space="preserve">    PIEDRAHITA</t>
  </si>
  <si>
    <t xml:space="preserve">    BURGOS</t>
  </si>
  <si>
    <t xml:space="preserve">    ARANDA DE DUERO</t>
  </si>
  <si>
    <t xml:space="preserve">    VILLARCAYO</t>
  </si>
  <si>
    <t xml:space="preserve">    MIRANDA DE EBRO</t>
  </si>
  <si>
    <t xml:space="preserve">    LERMA</t>
  </si>
  <si>
    <t xml:space="preserve">    BRIVIESCA</t>
  </si>
  <si>
    <t xml:space="preserve">    SALAS DE LOS INFANTES</t>
  </si>
  <si>
    <t xml:space="preserve">    SAHAGUN</t>
  </si>
  <si>
    <t xml:space="preserve">    LEON</t>
  </si>
  <si>
    <t xml:space="preserve">    LA BAÑEZA</t>
  </si>
  <si>
    <t xml:space="preserve">    PONFERRADA</t>
  </si>
  <si>
    <t xml:space="preserve">    ASTORGA</t>
  </si>
  <si>
    <t xml:space="preserve">    CISTIERNA</t>
  </si>
  <si>
    <t xml:space="preserve">    VILLABLINO</t>
  </si>
  <si>
    <t xml:space="preserve">    PALENCIA</t>
  </si>
  <si>
    <t xml:space="preserve">    CARRION DE LOS CONDES</t>
  </si>
  <si>
    <t xml:space="preserve">    CERVERA DE PISUERGA</t>
  </si>
  <si>
    <t xml:space="preserve">    SALAMANCA</t>
  </si>
  <si>
    <t xml:space="preserve">    CIUDAD RODRIGO</t>
  </si>
  <si>
    <t xml:space="preserve">    VITIGUDINO</t>
  </si>
  <si>
    <t xml:space="preserve">    BEJAR</t>
  </si>
  <si>
    <t xml:space="preserve">    PEÑARANDA DE BRACAMONTE</t>
  </si>
  <si>
    <t xml:space="preserve">    SEGOVIA</t>
  </si>
  <si>
    <t xml:space="preserve">    CUELLAR</t>
  </si>
  <si>
    <t xml:space="preserve">    SEPULVEDA</t>
  </si>
  <si>
    <t xml:space="preserve">    SANTA MARIA LA REAL DE NIEVA</t>
  </si>
  <si>
    <t xml:space="preserve">    ALMAZAN</t>
  </si>
  <si>
    <t xml:space="preserve">    BURGO DE OSMA</t>
  </si>
  <si>
    <t xml:space="preserve">    SORIA</t>
  </si>
  <si>
    <t xml:space="preserve">    VALLADOLID</t>
  </si>
  <si>
    <t xml:space="preserve">    MEDINA DEL CAMPO</t>
  </si>
  <si>
    <t xml:space="preserve">    MEDINA DE RIOSECO</t>
  </si>
  <si>
    <t xml:space="preserve">    TORO</t>
  </si>
  <si>
    <t xml:space="preserve">    ZAMORA</t>
  </si>
  <si>
    <t xml:space="preserve">    BENAVENTE</t>
  </si>
  <si>
    <t xml:space="preserve">    PUEBLA DE SANABRIA</t>
  </si>
  <si>
    <t xml:space="preserve">    VILLALPANDO</t>
  </si>
  <si>
    <t xml:space="preserve">    ALBACETE</t>
  </si>
  <si>
    <t xml:space="preserve">    ALCARAZ</t>
  </si>
  <si>
    <t xml:space="preserve">    ALMANSA</t>
  </si>
  <si>
    <t xml:space="preserve">    HELLIN</t>
  </si>
  <si>
    <t xml:space="preserve">    LA RODA</t>
  </si>
  <si>
    <t xml:space="preserve">    VILLAROBLEDO</t>
  </si>
  <si>
    <t xml:space="preserve">    CASAS IBAÑEZ</t>
  </si>
  <si>
    <t xml:space="preserve">    ALCAZAR DE SAN JUAN</t>
  </si>
  <si>
    <t xml:space="preserve">    CIUDAD REAL</t>
  </si>
  <si>
    <t xml:space="preserve">    DAIMIEL</t>
  </si>
  <si>
    <t xml:space="preserve">    MANZANARES</t>
  </si>
  <si>
    <t xml:space="preserve">    VALDEPEÑAS</t>
  </si>
  <si>
    <t xml:space="preserve">    VILLANUEVA DE LOS INFANTES</t>
  </si>
  <si>
    <t xml:space="preserve">    PUERTOLLANO</t>
  </si>
  <si>
    <t xml:space="preserve">    TOMELLOSO</t>
  </si>
  <si>
    <t xml:space="preserve">    ALMAGRO</t>
  </si>
  <si>
    <t xml:space="preserve">    ALMADEN</t>
  </si>
  <si>
    <t xml:space="preserve">    CUENCA</t>
  </si>
  <si>
    <t xml:space="preserve">    TARANCON</t>
  </si>
  <si>
    <t xml:space="preserve">    MOTILLA DEL PALANCAR</t>
  </si>
  <si>
    <t xml:space="preserve">    SAN CLEMENTE</t>
  </si>
  <si>
    <t xml:space="preserve">    GUADALAJARA</t>
  </si>
  <si>
    <t xml:space="preserve">    MOLINA DE ARAGON</t>
  </si>
  <si>
    <t xml:space="preserve">    SIGÜENZA</t>
  </si>
  <si>
    <t xml:space="preserve">    OCAÑA</t>
  </si>
  <si>
    <t xml:space="preserve">    ORGAZ</t>
  </si>
  <si>
    <t xml:space="preserve">    ILLESCAS</t>
  </si>
  <si>
    <t xml:space="preserve">    TALAVERA DE LA REINA</t>
  </si>
  <si>
    <t xml:space="preserve">    TOLEDO</t>
  </si>
  <si>
    <t xml:space="preserve">    TORRIJOS</t>
  </si>
  <si>
    <t xml:space="preserve">    QUINTANAR DE LA ORDEN</t>
  </si>
  <si>
    <t xml:space="preserve">    MARTORELL</t>
  </si>
  <si>
    <t xml:space="preserve">    MANRESA</t>
  </si>
  <si>
    <t xml:space="preserve">    GRANOLLERS</t>
  </si>
  <si>
    <t xml:space="preserve">    MATARO</t>
  </si>
  <si>
    <t xml:space="preserve">    VIC</t>
  </si>
  <si>
    <t xml:space="preserve">    ARENYS DE MAR</t>
  </si>
  <si>
    <t xml:space="preserve">    IGUALADA</t>
  </si>
  <si>
    <t xml:space="preserve">    BERGA</t>
  </si>
  <si>
    <t xml:space="preserve">    VILAFRANCA DEL PENEDES</t>
  </si>
  <si>
    <t xml:space="preserve">    BADALONA</t>
  </si>
  <si>
    <t xml:space="preserve">    BARCELONA</t>
  </si>
  <si>
    <t xml:space="preserve">    SANT BOI DE LLOBREGAT</t>
  </si>
  <si>
    <t xml:space="preserve">    SABADELL</t>
  </si>
  <si>
    <t xml:space="preserve">    VILANOVA I LA GELTRU</t>
  </si>
  <si>
    <t xml:space="preserve">    TERRASSA</t>
  </si>
  <si>
    <t xml:space="preserve">    SANT FELIU DE LLOBREGAT</t>
  </si>
  <si>
    <t xml:space="preserve">    L'HOSPITALET DE LLOBREGAT</t>
  </si>
  <si>
    <t xml:space="preserve">    SANTA COLOMA DE GRAMENET</t>
  </si>
  <si>
    <t xml:space="preserve">    CERDANYOLA DEL VALLES</t>
  </si>
  <si>
    <t xml:space="preserve">    CORNELLA DE LLOBREGAT</t>
  </si>
  <si>
    <t xml:space="preserve">    GAVA</t>
  </si>
  <si>
    <t xml:space="preserve">    MOLLET DEL VALLES</t>
  </si>
  <si>
    <t xml:space="preserve">    ESPLUGES DE LLOBREGAT</t>
  </si>
  <si>
    <t xml:space="preserve">    RUBI</t>
  </si>
  <si>
    <t xml:space="preserve">    EL PRAT DE LLOBREGAT</t>
  </si>
  <si>
    <t xml:space="preserve">    FIGUERES</t>
  </si>
  <si>
    <t xml:space="preserve">    GIRONA</t>
  </si>
  <si>
    <t xml:space="preserve">    LA BISBAL D'EMPORDA</t>
  </si>
  <si>
    <t xml:space="preserve">    RIPOLL</t>
  </si>
  <si>
    <t xml:space="preserve">    SANTA COLOMA DE FARNERS</t>
  </si>
  <si>
    <t xml:space="preserve">    OLOT</t>
  </si>
  <si>
    <t xml:space="preserve">    BLANES</t>
  </si>
  <si>
    <t xml:space="preserve">    SANT FELIU DE GUIXOLS</t>
  </si>
  <si>
    <t xml:space="preserve">    PUIGCERDA</t>
  </si>
  <si>
    <t xml:space="preserve">    TREMP</t>
  </si>
  <si>
    <t xml:space="preserve">    BALAGUER</t>
  </si>
  <si>
    <t xml:space="preserve">    CERVERA</t>
  </si>
  <si>
    <t xml:space="preserve">    LLEIDA</t>
  </si>
  <si>
    <t xml:space="preserve">    LA SEU D'URGELL</t>
  </si>
  <si>
    <t xml:space="preserve">    VIELHA E MIJARAN</t>
  </si>
  <si>
    <t xml:space="preserve">    SOLSONA</t>
  </si>
  <si>
    <t xml:space="preserve">    EL VENDRELL</t>
  </si>
  <si>
    <t xml:space="preserve">    REUS</t>
  </si>
  <si>
    <t xml:space="preserve">    AMPOSTA</t>
  </si>
  <si>
    <t xml:space="preserve">    VALLS</t>
  </si>
  <si>
    <t xml:space="preserve">    GANDESA</t>
  </si>
  <si>
    <t xml:space="preserve">    TARRAGONA</t>
  </si>
  <si>
    <t xml:space="preserve">    TORTOSA</t>
  </si>
  <si>
    <t xml:space="preserve">    FALSET</t>
  </si>
  <si>
    <t xml:space="preserve">    DENIA</t>
  </si>
  <si>
    <t xml:space="preserve">    ALCOY</t>
  </si>
  <si>
    <t xml:space="preserve">    ALICANTE</t>
  </si>
  <si>
    <t xml:space="preserve">    ORIHUELA</t>
  </si>
  <si>
    <t xml:space="preserve">    VILLAJOYOSA</t>
  </si>
  <si>
    <t xml:space="preserve">    ELDA</t>
  </si>
  <si>
    <t xml:space="preserve">    VILLENA</t>
  </si>
  <si>
    <t xml:space="preserve">    ELX</t>
  </si>
  <si>
    <t xml:space="preserve">    BENIDORM</t>
  </si>
  <si>
    <t xml:space="preserve">    SAN VICENTE DEL RASPEIG</t>
  </si>
  <si>
    <t xml:space="preserve">    NOVELDA</t>
  </si>
  <si>
    <t xml:space="preserve">    IBI</t>
  </si>
  <si>
    <t xml:space="preserve">    TORREVIEJA</t>
  </si>
  <si>
    <t xml:space="preserve">    CASTELLO DE LA PLANA</t>
  </si>
  <si>
    <t xml:space="preserve">    SEGORBE</t>
  </si>
  <si>
    <t xml:space="preserve">    VINAROS</t>
  </si>
  <si>
    <t xml:space="preserve">    NULES</t>
  </si>
  <si>
    <t xml:space="preserve">    VILLARREAL DE LOS INFANTES/VILA-REAL</t>
  </si>
  <si>
    <t xml:space="preserve">    LLIRIA</t>
  </si>
  <si>
    <t xml:space="preserve">    GANDIA</t>
  </si>
  <si>
    <t xml:space="preserve">    ONTINYENT</t>
  </si>
  <si>
    <t xml:space="preserve">    TORRENTE</t>
  </si>
  <si>
    <t xml:space="preserve">    SUECA</t>
  </si>
  <si>
    <t xml:space="preserve">    VALENCIA</t>
  </si>
  <si>
    <t xml:space="preserve">    SAGUNTO</t>
  </si>
  <si>
    <t xml:space="preserve">    ALZIRA</t>
  </si>
  <si>
    <t xml:space="preserve">    CARLET</t>
  </si>
  <si>
    <t xml:space="preserve">    XATIVA</t>
  </si>
  <si>
    <t xml:space="preserve">    REQUENA</t>
  </si>
  <si>
    <t xml:space="preserve">    CATARROJA</t>
  </si>
  <si>
    <t xml:space="preserve">    MONCADA</t>
  </si>
  <si>
    <t xml:space="preserve">    PATERNA</t>
  </si>
  <si>
    <t xml:space="preserve">    QUART DE POBLET</t>
  </si>
  <si>
    <t xml:space="preserve">    MISLATA</t>
  </si>
  <si>
    <t xml:space="preserve">    MASSAMAGRELL</t>
  </si>
  <si>
    <t xml:space="preserve">    PICASSENT</t>
  </si>
  <si>
    <t xml:space="preserve">    VILLANUEVA DE LA SERENA</t>
  </si>
  <si>
    <t xml:space="preserve">    ALMENDRALEJO</t>
  </si>
  <si>
    <t xml:space="preserve">    LLERENA</t>
  </si>
  <si>
    <t xml:space="preserve">    MERIDA</t>
  </si>
  <si>
    <t xml:space="preserve">    BADAJOZ</t>
  </si>
  <si>
    <t xml:space="preserve">    OLIVENZA</t>
  </si>
  <si>
    <t xml:space="preserve">    ZAFRA</t>
  </si>
  <si>
    <t xml:space="preserve">    JEREZ DE LOS CABALLEROS</t>
  </si>
  <si>
    <t xml:space="preserve">    HERRERA DEL DUQUE</t>
  </si>
  <si>
    <t xml:space="preserve">    CASTUERA</t>
  </si>
  <si>
    <t xml:space="preserve">    DON BENITO</t>
  </si>
  <si>
    <t xml:space="preserve">    FREGENAL DE LA SIERRA</t>
  </si>
  <si>
    <t xml:space="preserve">    MONTIJO</t>
  </si>
  <si>
    <t xml:space="preserve">    VILLAFRANCA DE LOS BARROS</t>
  </si>
  <si>
    <t xml:space="preserve">    CACERES</t>
  </si>
  <si>
    <t xml:space="preserve">    CORIA</t>
  </si>
  <si>
    <t xml:space="preserve">    NAVALMORAL DE LA MATA</t>
  </si>
  <si>
    <t xml:space="preserve">    PLASENCIA</t>
  </si>
  <si>
    <t xml:space="preserve">    TRUJILLO</t>
  </si>
  <si>
    <t xml:space="preserve">    VALENCIA DE ALCANTARA</t>
  </si>
  <si>
    <t xml:space="preserve">    LOGROSAN</t>
  </si>
  <si>
    <t xml:space="preserve">    BETANZOS</t>
  </si>
  <si>
    <t xml:space="preserve">    SANTIAGO DE COMPOSTELA</t>
  </si>
  <si>
    <t xml:space="preserve">    FERROL</t>
  </si>
  <si>
    <t xml:space="preserve">    A CORUÑA</t>
  </si>
  <si>
    <t xml:space="preserve">    NOIA</t>
  </si>
  <si>
    <t xml:space="preserve">    CARBALLO</t>
  </si>
  <si>
    <t xml:space="preserve">    CORCUBION</t>
  </si>
  <si>
    <t xml:space="preserve">    ARZUA</t>
  </si>
  <si>
    <t xml:space="preserve">    ORTIGUEIRA</t>
  </si>
  <si>
    <t xml:space="preserve">    RIBEIRA</t>
  </si>
  <si>
    <t xml:space="preserve">    NEGREIRA</t>
  </si>
  <si>
    <t xml:space="preserve">    MUROS</t>
  </si>
  <si>
    <t xml:space="preserve">    PADRON</t>
  </si>
  <si>
    <t xml:space="preserve">    ORDES</t>
  </si>
  <si>
    <t xml:space="preserve">    MONDOÑEDO</t>
  </si>
  <si>
    <t xml:space="preserve">    CHANTADA</t>
  </si>
  <si>
    <t xml:space="preserve">    LUGO</t>
  </si>
  <si>
    <t xml:space="preserve">    VILLALBA</t>
  </si>
  <si>
    <t xml:space="preserve">    MONFORTE DE LEMOS</t>
  </si>
  <si>
    <t xml:space="preserve">    VIVEIRO</t>
  </si>
  <si>
    <t xml:space="preserve">    SARRIA</t>
  </si>
  <si>
    <t xml:space="preserve">    FONSAGRADA</t>
  </si>
  <si>
    <t xml:space="preserve">    BECERREA</t>
  </si>
  <si>
    <t xml:space="preserve">    OURENSE</t>
  </si>
  <si>
    <t xml:space="preserve">    RIBADAVIA</t>
  </si>
  <si>
    <t xml:space="preserve">    XINZO DE LIMIA</t>
  </si>
  <si>
    <t xml:space="preserve">    PUEBLA DE TRIVES</t>
  </si>
  <si>
    <t xml:space="preserve">    VERIN</t>
  </si>
  <si>
    <t xml:space="preserve">    BARCO DE VALDEORRAS</t>
  </si>
  <si>
    <t xml:space="preserve">    O CARBALLIÑO</t>
  </si>
  <si>
    <t xml:space="preserve">    BANDE</t>
  </si>
  <si>
    <t xml:space="preserve">    CELANOVA</t>
  </si>
  <si>
    <t xml:space="preserve">    PONTEAREAS</t>
  </si>
  <si>
    <t xml:space="preserve">    VILAGARCIA DE AROUSA</t>
  </si>
  <si>
    <t xml:space="preserve">    VIGO</t>
  </si>
  <si>
    <t xml:space="preserve">    PONTEVEDRA</t>
  </si>
  <si>
    <t xml:space="preserve">    ESTRADA (A)</t>
  </si>
  <si>
    <t xml:space="preserve">    TUI</t>
  </si>
  <si>
    <t xml:space="preserve">    CANGAS DE MORRAZO</t>
  </si>
  <si>
    <t xml:space="preserve">    LALIN</t>
  </si>
  <si>
    <t xml:space="preserve">    CAMBADOS</t>
  </si>
  <si>
    <t xml:space="preserve">    REDONDELA</t>
  </si>
  <si>
    <t xml:space="preserve">    PORRIÑO</t>
  </si>
  <si>
    <t xml:space="preserve">    CALDAS DE REIS</t>
  </si>
  <si>
    <t xml:space="preserve">    MARIN</t>
  </si>
  <si>
    <t xml:space="preserve">    TORRELAGUNA</t>
  </si>
  <si>
    <t xml:space="preserve">    TORREJON DE ARDOZ</t>
  </si>
  <si>
    <t xml:space="preserve">    NAVALCARNERO</t>
  </si>
  <si>
    <t xml:space="preserve">    ALCALA DE HENARES</t>
  </si>
  <si>
    <t xml:space="preserve">    ALCOBENDAS</t>
  </si>
  <si>
    <t xml:space="preserve">    MOSTOLES</t>
  </si>
  <si>
    <t xml:space="preserve">    SAN LORENZO DE EL ESCORIAL</t>
  </si>
  <si>
    <t xml:space="preserve">    ARANJUEZ</t>
  </si>
  <si>
    <t xml:space="preserve">    LEGANES</t>
  </si>
  <si>
    <t xml:space="preserve">    GETAFE</t>
  </si>
  <si>
    <t xml:space="preserve">    MADRID</t>
  </si>
  <si>
    <t xml:space="preserve">    MAJADAHONDA</t>
  </si>
  <si>
    <t xml:space="preserve">    COSLADA</t>
  </si>
  <si>
    <t xml:space="preserve">    ARGANDA DEL REY</t>
  </si>
  <si>
    <t xml:space="preserve">    COLLADO VILLALBA</t>
  </si>
  <si>
    <t xml:space="preserve">    PARLA</t>
  </si>
  <si>
    <t xml:space="preserve">    ALCORCON</t>
  </si>
  <si>
    <t xml:space="preserve">    FUENLABRADA</t>
  </si>
  <si>
    <t xml:space="preserve">    COLMENAR VIEJO</t>
  </si>
  <si>
    <t xml:space="preserve">    VALDEMORO</t>
  </si>
  <si>
    <t xml:space="preserve">    POZUELO DE ALARCON</t>
  </si>
  <si>
    <t xml:space="preserve">    CARAVACA DE LA CRUZ</t>
  </si>
  <si>
    <t xml:space="preserve">    CARTAGENA</t>
  </si>
  <si>
    <t xml:space="preserve">    CIEZA</t>
  </si>
  <si>
    <t xml:space="preserve">    LORCA</t>
  </si>
  <si>
    <t xml:space="preserve">    MULA</t>
  </si>
  <si>
    <t xml:space="preserve">    MURCIA</t>
  </si>
  <si>
    <t xml:space="preserve">    YECLA</t>
  </si>
  <si>
    <t xml:space="preserve">    MOLINA DE SEGURA</t>
  </si>
  <si>
    <t xml:space="preserve">    TOTANA</t>
  </si>
  <si>
    <t xml:space="preserve">    JUMILLA</t>
  </si>
  <si>
    <t xml:space="preserve">    SAN JAVIER</t>
  </si>
  <si>
    <t xml:space="preserve">    ESTELLA</t>
  </si>
  <si>
    <t xml:space="preserve">    AOIZ</t>
  </si>
  <si>
    <t xml:space="preserve">    TUDELA</t>
  </si>
  <si>
    <t xml:space="preserve">    PAMPLONA</t>
  </si>
  <si>
    <t xml:space="preserve">    TAFALLA</t>
  </si>
  <si>
    <t xml:space="preserve">    AMURRIO</t>
  </si>
  <si>
    <t xml:space="preserve">    VITORIA-GASTEIZ</t>
  </si>
  <si>
    <t xml:space="preserve">    TOLOSA</t>
  </si>
  <si>
    <t xml:space="preserve">    AZPEITIA</t>
  </si>
  <si>
    <t xml:space="preserve">    BERGARA</t>
  </si>
  <si>
    <t xml:space="preserve">    EIBAR</t>
  </si>
  <si>
    <t xml:space="preserve">    DONOSTIA-SAN SEBASTIAN</t>
  </si>
  <si>
    <t xml:space="preserve">    IRUN</t>
  </si>
  <si>
    <t xml:space="preserve">    DURANGO</t>
  </si>
  <si>
    <t xml:space="preserve">    BARAKALDO</t>
  </si>
  <si>
    <t xml:space="preserve">    GERNIKA-LUMO</t>
  </si>
  <si>
    <t xml:space="preserve">    BILBAO</t>
  </si>
  <si>
    <t xml:space="preserve">    BALMASEDA</t>
  </si>
  <si>
    <t xml:space="preserve">    GETXO</t>
  </si>
  <si>
    <t xml:space="preserve">    HARO</t>
  </si>
  <si>
    <t xml:space="preserve">    CALAHORRA</t>
  </si>
  <si>
    <t xml:space="preserve">    LOGROÑO</t>
  </si>
  <si>
    <t xml:space="preserve">    ASTURIAS</t>
  </si>
  <si>
    <t xml:space="preserve">    ILLES BALEARS</t>
  </si>
  <si>
    <t xml:space="preserve">    LAS PALMAS</t>
  </si>
  <si>
    <t xml:space="preserve">    CANTABRIA</t>
  </si>
  <si>
    <t xml:space="preserve">    CASTELLON</t>
  </si>
  <si>
    <t xml:space="preserve">    NAVARRA</t>
  </si>
  <si>
    <t xml:space="preserve">    ARABA/ALAVA</t>
  </si>
  <si>
    <t xml:space="preserve">    GIPUZKOA</t>
  </si>
  <si>
    <t xml:space="preserve">    BIZKAIA</t>
  </si>
  <si>
    <t xml:space="preserve">    LA RIOJA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</si>
  <si>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</si>
  <si>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</si>
  <si>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</si>
  <si>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</si>
  <si>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</si>
  <si>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</si>
  <si>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Guardia, custodia y alimentos de hijos no matrimoniales, consensuados clasificados por Tribunal Superior de Justicia</t>
  </si>
  <si>
    <t>Guardia, custodia y alimentos de hijos no matrimoniales, no consensuados clasificados por Tribunal Superior de Justicia</t>
  </si>
  <si>
    <t>Nulidades matrimoniales clasificadas por Tribunal Superior de Justicia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</si>
  <si>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</si>
  <si>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</si>
  <si>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</si>
  <si>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</si>
  <si>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</si>
  <si>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</si>
  <si>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 xml:space="preserve">
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</si>
  <si>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</si>
  <si>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</si>
  <si>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</si>
  <si>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</si>
  <si>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</si>
  <si>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</si>
  <si>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</si>
  <si>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ASTURIAS, PRINCIPADO DE</t>
  </si>
  <si>
    <t>MADRID, COMUNIDAD DE</t>
  </si>
  <si>
    <t>MURCIA, REGION DE</t>
  </si>
  <si>
    <t>NAVARRA, COM. FORAL DE</t>
  </si>
  <si>
    <t xml:space="preserve">  </t>
  </si>
  <si>
    <t>ESPAÑA</t>
  </si>
  <si>
    <t>ANDALUCÍA</t>
  </si>
  <si>
    <t>ARAGÓN</t>
  </si>
  <si>
    <t>ASTURIAS, PRINCIPADO</t>
  </si>
  <si>
    <t>CASTILLA - LEÓN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</si>
  <si>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</si>
  <si>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</si>
  <si>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</si>
  <si>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</si>
  <si>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</si>
  <si>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</si>
  <si>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</si>
  <si>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Evolución 2020 / 2021</t>
  </si>
  <si>
    <t>Evolución 2021 / 2022</t>
  </si>
  <si>
    <t>2021/ 2022</t>
  </si>
  <si>
    <t>2021 /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</si>
</sst>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9"/>
      <color theme="3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medium">
        <color theme="4" tint="0.79995117038483843"/>
      </bottom>
      <diagonal/>
    </border>
  </borders>
  <cellStyleXfs count="3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4" fillId="0" borderId="0"/>
    <xf numFmtId="0" fontId="8" fillId="0" borderId="0"/>
    <xf numFmtId="0" fontId="6" fillId="0" borderId="0"/>
    <xf numFmtId="0" fontId="5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1" applyFont="1" applyFill="1" applyAlignment="1" applyProtection="1">
      <alignment horizontal="left"/>
    </xf>
    <xf numFmtId="0" fontId="16" fillId="0" borderId="0" xfId="0" applyFont="1"/>
    <xf numFmtId="0" fontId="15" fillId="0" borderId="0" xfId="1" applyFont="1" applyFill="1" applyAlignment="1" applyProtection="1"/>
    <xf numFmtId="0" fontId="1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16" fillId="0" borderId="0" xfId="0" applyNumberFormat="1" applyFont="1"/>
    <xf numFmtId="0" fontId="22" fillId="0" borderId="0" xfId="0" applyFont="1"/>
    <xf numFmtId="0" fontId="20" fillId="0" borderId="0" xfId="0" applyFont="1"/>
    <xf numFmtId="3" fontId="16" fillId="0" borderId="0" xfId="0" applyNumberFormat="1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3" fontId="11" fillId="0" borderId="0" xfId="0" applyNumberFormat="1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7" fillId="0" borderId="3" xfId="0" applyFont="1" applyBorder="1"/>
    <xf numFmtId="0" fontId="18" fillId="0" borderId="2" xfId="0" applyFont="1" applyBorder="1" applyAlignment="1">
      <alignment horizontal="right"/>
    </xf>
    <xf numFmtId="0" fontId="11" fillId="0" borderId="1" xfId="0" applyFont="1" applyBorder="1"/>
    <xf numFmtId="3" fontId="18" fillId="0" borderId="1" xfId="0" applyNumberFormat="1" applyFont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27" fillId="2" borderId="4" xfId="0" applyFont="1" applyFill="1" applyBorder="1"/>
    <xf numFmtId="0" fontId="28" fillId="2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3" fontId="29" fillId="0" borderId="5" xfId="0" applyNumberFormat="1" applyFont="1" applyBorder="1" applyAlignment="1">
      <alignment vertical="center"/>
    </xf>
    <xf numFmtId="164" fontId="29" fillId="0" borderId="5" xfId="0" applyNumberFormat="1" applyFont="1" applyBorder="1" applyAlignment="1">
      <alignment vertical="center"/>
    </xf>
    <xf numFmtId="0" fontId="26" fillId="3" borderId="6" xfId="0" applyFont="1" applyFill="1" applyBorder="1" applyAlignment="1">
      <alignment horizontal="left" vertical="center"/>
    </xf>
    <xf numFmtId="3" fontId="29" fillId="0" borderId="7" xfId="0" applyNumberFormat="1" applyFont="1" applyBorder="1" applyAlignment="1">
      <alignment vertical="center"/>
    </xf>
    <xf numFmtId="164" fontId="29" fillId="0" borderId="7" xfId="0" applyNumberFormat="1" applyFont="1" applyBorder="1" applyAlignment="1">
      <alignment vertical="center"/>
    </xf>
    <xf numFmtId="0" fontId="26" fillId="3" borderId="8" xfId="0" applyFont="1" applyFill="1" applyBorder="1" applyAlignment="1" applyProtection="1">
      <alignment horizontal="left" vertical="center" wrapText="1"/>
      <protection locked="0"/>
    </xf>
    <xf numFmtId="0" fontId="26" fillId="3" borderId="9" xfId="0" applyFont="1" applyFill="1" applyBorder="1" applyAlignment="1">
      <alignment horizontal="left" vertical="center" wrapText="1"/>
    </xf>
    <xf numFmtId="3" fontId="29" fillId="0" borderId="9" xfId="0" applyNumberFormat="1" applyFont="1" applyBorder="1" applyAlignment="1">
      <alignment vertical="center"/>
    </xf>
    <xf numFmtId="164" fontId="29" fillId="0" borderId="9" xfId="0" applyNumberFormat="1" applyFont="1" applyBorder="1" applyAlignment="1">
      <alignment vertical="center"/>
    </xf>
    <xf numFmtId="0" fontId="27" fillId="2" borderId="4" xfId="0" applyFont="1" applyFill="1" applyBorder="1" applyAlignment="1">
      <alignment wrapText="1"/>
    </xf>
    <xf numFmtId="0" fontId="19" fillId="0" borderId="0" xfId="0" applyFont="1" applyAlignment="1">
      <alignment vertical="center" wrapText="1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30" fillId="4" borderId="11" xfId="0" applyFont="1" applyFill="1" applyBorder="1" applyAlignment="1" applyProtection="1">
      <alignment horizontal="left" vertical="center" wrapText="1"/>
      <protection locked="0"/>
    </xf>
    <xf numFmtId="0" fontId="28" fillId="2" borderId="12" xfId="0" applyFont="1" applyFill="1" applyBorder="1" applyAlignment="1">
      <alignment horizontal="center" vertical="center"/>
    </xf>
    <xf numFmtId="3" fontId="30" fillId="4" borderId="11" xfId="0" applyNumberFormat="1" applyFont="1" applyFill="1" applyBorder="1" applyAlignment="1" applyProtection="1">
      <alignment vertical="center"/>
      <protection locked="0"/>
    </xf>
    <xf numFmtId="164" fontId="30" fillId="4" borderId="11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wrapText="1"/>
    </xf>
    <xf numFmtId="0" fontId="19" fillId="0" borderId="0" xfId="0" applyFont="1"/>
    <xf numFmtId="0" fontId="23" fillId="0" borderId="0" xfId="0" applyFont="1"/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29" fillId="0" borderId="5" xfId="0" applyNumberFormat="1" applyFont="1" applyBorder="1" applyAlignment="1">
      <alignment horizontal="right" vertical="center"/>
    </xf>
    <xf numFmtId="164" fontId="30" fillId="4" borderId="11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31" fillId="3" borderId="14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left" vertical="center" wrapText="1"/>
      <protection locked="0"/>
    </xf>
    <xf numFmtId="3" fontId="29" fillId="0" borderId="0" xfId="0" applyNumberFormat="1" applyFont="1" applyAlignment="1">
      <alignment vertical="center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11" xfId="0" applyFont="1" applyBorder="1" applyAlignment="1" applyProtection="1">
      <alignment horizontal="left" vertical="center" wrapText="1"/>
      <protection locked="0"/>
    </xf>
    <xf numFmtId="164" fontId="29" fillId="0" borderId="0" xfId="0" applyNumberFormat="1" applyFont="1" applyAlignment="1">
      <alignment vertical="center"/>
    </xf>
    <xf numFmtId="165" fontId="29" fillId="0" borderId="5" xfId="0" applyNumberFormat="1" applyFont="1" applyBorder="1" applyAlignment="1">
      <alignment vertical="center"/>
    </xf>
    <xf numFmtId="0" fontId="33" fillId="0" borderId="0" xfId="0" applyFont="1"/>
    <xf numFmtId="166" fontId="30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Alignment="1">
      <alignment horizontal="center" vertical="center"/>
    </xf>
    <xf numFmtId="3" fontId="18" fillId="0" borderId="0" xfId="0" applyNumberFormat="1" applyFont="1" applyAlignment="1">
      <alignment vertical="center"/>
    </xf>
    <xf numFmtId="0" fontId="26" fillId="3" borderId="0" xfId="0" applyFont="1" applyFill="1" applyAlignment="1" applyProtection="1">
      <alignment horizontal="left" vertical="center" wrapText="1"/>
      <protection locked="0"/>
    </xf>
    <xf numFmtId="0" fontId="26" fillId="0" borderId="0" xfId="1" applyFont="1" applyAlignment="1" applyProtection="1">
      <alignment horizontal="left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</cellXfs>
  <cellStyles count="34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numRef>
              <c:f>'Resumen '!$B$13:$B$22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'Resumen '!$D$13:$D$22</c:f>
              <c:numCache>
                <c:formatCode>#,##0</c:formatCode>
                <c:ptCount val="10"/>
                <c:pt idx="0">
                  <c:v>70329</c:v>
                </c:pt>
                <c:pt idx="1">
                  <c:v>75820</c:v>
                </c:pt>
                <c:pt idx="2">
                  <c:v>73414</c:v>
                </c:pt>
                <c:pt idx="3">
                  <c:v>67189</c:v>
                </c:pt>
                <c:pt idx="4">
                  <c:v>64024</c:v>
                </c:pt>
                <c:pt idx="5">
                  <c:v>62241</c:v>
                </c:pt>
                <c:pt idx="6">
                  <c:v>62020</c:v>
                </c:pt>
                <c:pt idx="7">
                  <c:v>54960</c:v>
                </c:pt>
                <c:pt idx="8">
                  <c:v>57168</c:v>
                </c:pt>
                <c:pt idx="9">
                  <c:v>55126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F-4704-9C82-D31B5F201196}"/>
            </c:ext>
          </c:extLst>
        </c:ser>
        <c:ser>
          <c:idx val="1"/>
          <c:order val="1"/>
          <c:tx>
            <c:v>Divorcios no consensuados</c:v>
          </c:tx>
          <c:cat>
            <c:numRef>
              <c:f>'Resumen '!$B$13:$B$22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'Resumen '!$E$13:$E$22</c:f>
              <c:numCache>
                <c:formatCode>#,##0</c:formatCode>
                <c:ptCount val="10"/>
                <c:pt idx="0">
                  <c:v>47611</c:v>
                </c:pt>
                <c:pt idx="1">
                  <c:v>50626</c:v>
                </c:pt>
                <c:pt idx="2">
                  <c:v>49963</c:v>
                </c:pt>
                <c:pt idx="3">
                  <c:v>46830</c:v>
                </c:pt>
                <c:pt idx="4">
                  <c:v>45019</c:v>
                </c:pt>
                <c:pt idx="5">
                  <c:v>44433</c:v>
                </c:pt>
                <c:pt idx="6">
                  <c:v>42826</c:v>
                </c:pt>
                <c:pt idx="7">
                  <c:v>36090</c:v>
                </c:pt>
                <c:pt idx="8">
                  <c:v>36337</c:v>
                </c:pt>
                <c:pt idx="9">
                  <c:v>36253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F-4704-9C82-D31B5F20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  <c:majorUnit val="10000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nulidad presentadas por cada 1.000.000 habitantes. Año 2022</a:t>
            </a:r>
          </a:p>
        </c:rich>
      </c:tx>
      <c:layout>
        <c:manualLayout>
          <c:xMode val="edge"/>
          <c:yMode val="edge"/>
          <c:x val="0.14150324869333697"/>
          <c:y val="2.9712163416898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619764267663969E-2"/>
          <c:y val="0.20409924487594391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'!$D$50:$D$66</c:f>
              <c:numCache>
                <c:formatCode>#,##0.0</c:formatCode>
                <c:ptCount val="17"/>
                <c:pt idx="0">
                  <c:v>1.4996872575265265</c:v>
                </c:pt>
                <c:pt idx="1">
                  <c:v>0.75396870275914851</c:v>
                </c:pt>
                <c:pt idx="2">
                  <c:v>0.99533585617795006</c:v>
                </c:pt>
                <c:pt idx="3">
                  <c:v>0</c:v>
                </c:pt>
                <c:pt idx="4">
                  <c:v>1.3775995878222034</c:v>
                </c:pt>
                <c:pt idx="5">
                  <c:v>0</c:v>
                </c:pt>
                <c:pt idx="6">
                  <c:v>0.84294288219030278</c:v>
                </c:pt>
                <c:pt idx="7">
                  <c:v>1.4610427559552104</c:v>
                </c:pt>
                <c:pt idx="8">
                  <c:v>1.5399203168232061</c:v>
                </c:pt>
                <c:pt idx="9">
                  <c:v>1.7654096230909302</c:v>
                </c:pt>
                <c:pt idx="10">
                  <c:v>1.8961371893179215</c:v>
                </c:pt>
                <c:pt idx="11">
                  <c:v>1.8584155000773102</c:v>
                </c:pt>
                <c:pt idx="12">
                  <c:v>1.7776892883554243</c:v>
                </c:pt>
                <c:pt idx="13">
                  <c:v>0</c:v>
                </c:pt>
                <c:pt idx="14">
                  <c:v>0</c:v>
                </c:pt>
                <c:pt idx="15">
                  <c:v>0.90572572632410309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 Año 2022</a:t>
            </a:r>
          </a:p>
        </c:rich>
      </c:tx>
      <c:layout>
        <c:manualLayout>
          <c:xMode val="edge"/>
          <c:yMode val="edge"/>
          <c:x val="0.11590505928138294"/>
          <c:y val="2.2284122562674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0599238745178066E-2"/>
          <c:y val="0.20487506721622939"/>
          <c:w val="0.95107799671255644"/>
          <c:h val="0.43746142961332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TSJ'!$D$50:$D$66</c:f>
              <c:numCache>
                <c:formatCode>#,##0.0</c:formatCode>
                <c:ptCount val="17"/>
                <c:pt idx="0">
                  <c:v>83.140354346105212</c:v>
                </c:pt>
                <c:pt idx="1">
                  <c:v>57.527812020523022</c:v>
                </c:pt>
                <c:pt idx="2">
                  <c:v>78.034331124351297</c:v>
                </c:pt>
                <c:pt idx="3">
                  <c:v>73.513226856718902</c:v>
                </c:pt>
                <c:pt idx="4">
                  <c:v>88.625573483228422</c:v>
                </c:pt>
                <c:pt idx="5">
                  <c:v>46.12215195711665</c:v>
                </c:pt>
                <c:pt idx="6">
                  <c:v>57.235821700721559</c:v>
                </c:pt>
                <c:pt idx="7">
                  <c:v>62.581331380081508</c:v>
                </c:pt>
                <c:pt idx="8">
                  <c:v>55.706617461079475</c:v>
                </c:pt>
                <c:pt idx="9">
                  <c:v>76.226464392570605</c:v>
                </c:pt>
                <c:pt idx="10">
                  <c:v>64.373857577343443</c:v>
                </c:pt>
                <c:pt idx="11">
                  <c:v>62.963117142619268</c:v>
                </c:pt>
                <c:pt idx="12">
                  <c:v>66.204111913836584</c:v>
                </c:pt>
                <c:pt idx="13">
                  <c:v>71.742005564411784</c:v>
                </c:pt>
                <c:pt idx="14">
                  <c:v>37.945121115707025</c:v>
                </c:pt>
                <c:pt idx="15">
                  <c:v>53.256672707857263</c:v>
                </c:pt>
                <c:pt idx="16">
                  <c:v>57.206807297462895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 Año 2022</a:t>
            </a:r>
          </a:p>
        </c:rich>
      </c:tx>
      <c:layout>
        <c:manualLayout>
          <c:xMode val="edge"/>
          <c:yMode val="edge"/>
          <c:x val="0.119077954238771"/>
          <c:y val="1.8399245038190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305381318860566E-2"/>
          <c:y val="0.17666666666666667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TSJ'!$D$50:$D$66</c:f>
              <c:numCache>
                <c:formatCode>#,##0.0</c:formatCode>
                <c:ptCount val="17"/>
                <c:pt idx="0">
                  <c:v>25.540827601259462</c:v>
                </c:pt>
                <c:pt idx="1">
                  <c:v>22.845251693602197</c:v>
                </c:pt>
                <c:pt idx="2">
                  <c:v>39.11669914779344</c:v>
                </c:pt>
                <c:pt idx="3">
                  <c:v>34.504474108471527</c:v>
                </c:pt>
                <c:pt idx="4">
                  <c:v>29.985751028263294</c:v>
                </c:pt>
                <c:pt idx="5">
                  <c:v>27.331645604217272</c:v>
                </c:pt>
                <c:pt idx="6">
                  <c:v>21.284307775305145</c:v>
                </c:pt>
                <c:pt idx="7">
                  <c:v>20.405897158174437</c:v>
                </c:pt>
                <c:pt idx="8">
                  <c:v>31.106390399828761</c:v>
                </c:pt>
                <c:pt idx="9">
                  <c:v>28.442710594242765</c:v>
                </c:pt>
                <c:pt idx="10">
                  <c:v>24.460169742201192</c:v>
                </c:pt>
                <c:pt idx="11">
                  <c:v>24.345243051012762</c:v>
                </c:pt>
                <c:pt idx="12">
                  <c:v>23.628453457724177</c:v>
                </c:pt>
                <c:pt idx="13">
                  <c:v>27.48260631721325</c:v>
                </c:pt>
                <c:pt idx="14">
                  <c:v>26.651930307460887</c:v>
                </c:pt>
                <c:pt idx="15">
                  <c:v>26.628336353928631</c:v>
                </c:pt>
                <c:pt idx="16">
                  <c:v>18.756330261463244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Año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con'!$D$50:$D$66</c:f>
              <c:numCache>
                <c:formatCode>#,##0.0</c:formatCode>
                <c:ptCount val="17"/>
                <c:pt idx="0">
                  <c:v>75.607309890991189</c:v>
                </c:pt>
                <c:pt idx="1">
                  <c:v>39.281769413751633</c:v>
                </c:pt>
                <c:pt idx="2">
                  <c:v>41.804105959473908</c:v>
                </c:pt>
                <c:pt idx="3">
                  <c:v>52.946520614723546</c:v>
                </c:pt>
                <c:pt idx="4">
                  <c:v>94.778851642167595</c:v>
                </c:pt>
                <c:pt idx="5">
                  <c:v>44.584746891879426</c:v>
                </c:pt>
                <c:pt idx="6">
                  <c:v>32.242565243779083</c:v>
                </c:pt>
                <c:pt idx="7">
                  <c:v>50.211169379660724</c:v>
                </c:pt>
                <c:pt idx="8">
                  <c:v>44.82451388886215</c:v>
                </c:pt>
                <c:pt idx="9">
                  <c:v>55.865406739588543</c:v>
                </c:pt>
                <c:pt idx="10">
                  <c:v>44.938451386834736</c:v>
                </c:pt>
                <c:pt idx="11">
                  <c:v>43.375417771804415</c:v>
                </c:pt>
                <c:pt idx="12">
                  <c:v>51.656687904128027</c:v>
                </c:pt>
                <c:pt idx="13">
                  <c:v>76.31156005896031</c:v>
                </c:pt>
                <c:pt idx="14">
                  <c:v>60.079775099869444</c:v>
                </c:pt>
                <c:pt idx="15">
                  <c:v>48.773330362552954</c:v>
                </c:pt>
                <c:pt idx="16">
                  <c:v>38.450477035999647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Año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cons'!$D$50:$D$66</c:f>
              <c:numCache>
                <c:formatCode>#,##0.0</c:formatCode>
                <c:ptCount val="17"/>
                <c:pt idx="0">
                  <c:v>57.564918577364367</c:v>
                </c:pt>
                <c:pt idx="1">
                  <c:v>33.928591624161683</c:v>
                </c:pt>
                <c:pt idx="2">
                  <c:v>39.514833490264621</c:v>
                </c:pt>
                <c:pt idx="3">
                  <c:v>51.076820047269429</c:v>
                </c:pt>
                <c:pt idx="4">
                  <c:v>92.666532274173548</c:v>
                </c:pt>
                <c:pt idx="5">
                  <c:v>42.705696256589484</c:v>
                </c:pt>
                <c:pt idx="6">
                  <c:v>27.269202238856295</c:v>
                </c:pt>
                <c:pt idx="7">
                  <c:v>38.912438733607104</c:v>
                </c:pt>
                <c:pt idx="8">
                  <c:v>48.622984003692729</c:v>
                </c:pt>
                <c:pt idx="9">
                  <c:v>43.703696002739918</c:v>
                </c:pt>
                <c:pt idx="10">
                  <c:v>54.893171630753827</c:v>
                </c:pt>
                <c:pt idx="11">
                  <c:v>35.235557881465802</c:v>
                </c:pt>
                <c:pt idx="12">
                  <c:v>35.894509547376607</c:v>
                </c:pt>
                <c:pt idx="13">
                  <c:v>44.585795996809146</c:v>
                </c:pt>
                <c:pt idx="14">
                  <c:v>44.26930796832486</c:v>
                </c:pt>
                <c:pt idx="15">
                  <c:v>40.214222248790179</c:v>
                </c:pt>
                <c:pt idx="16">
                  <c:v>30.322733922698909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04171570233226E-2"/>
          <c:y val="0.17646602231593089"/>
          <c:w val="0.88366225306174073"/>
          <c:h val="0.67583818838788645"/>
        </c:manualLayout>
      </c:layout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numRef>
              <c:f>'Resumen '!$B$13:$B$22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'Resumen '!$F$13:$F$22</c:f>
              <c:numCache>
                <c:formatCode>#,##0</c:formatCode>
                <c:ptCount val="10"/>
                <c:pt idx="0">
                  <c:v>4632</c:v>
                </c:pt>
                <c:pt idx="1">
                  <c:v>4805</c:v>
                </c:pt>
                <c:pt idx="2">
                  <c:v>4619</c:v>
                </c:pt>
                <c:pt idx="3">
                  <c:v>3912</c:v>
                </c:pt>
                <c:pt idx="4">
                  <c:v>3687</c:v>
                </c:pt>
                <c:pt idx="5">
                  <c:v>3395</c:v>
                </c:pt>
                <c:pt idx="6">
                  <c:v>3210</c:v>
                </c:pt>
                <c:pt idx="7">
                  <c:v>2697</c:v>
                </c:pt>
                <c:pt idx="8">
                  <c:v>2687</c:v>
                </c:pt>
                <c:pt idx="9">
                  <c:v>2582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F-46B2-B277-370B286E5E06}"/>
            </c:ext>
          </c:extLst>
        </c:ser>
        <c:ser>
          <c:idx val="1"/>
          <c:order val="1"/>
          <c:tx>
            <c:v>Separaciones no consensuadas</c:v>
          </c:tx>
          <c:cat>
            <c:numRef>
              <c:f>'Resumen '!$B$13:$B$22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'Resumen '!$G$13:$G$22</c:f>
              <c:numCache>
                <c:formatCode>#,##0</c:formatCode>
                <c:ptCount val="10"/>
                <c:pt idx="0">
                  <c:v>2231</c:v>
                </c:pt>
                <c:pt idx="1">
                  <c:v>2240</c:v>
                </c:pt>
                <c:pt idx="2">
                  <c:v>1980</c:v>
                </c:pt>
                <c:pt idx="3">
                  <c:v>1928</c:v>
                </c:pt>
                <c:pt idx="4">
                  <c:v>1761</c:v>
                </c:pt>
                <c:pt idx="5">
                  <c:v>1635</c:v>
                </c:pt>
                <c:pt idx="6">
                  <c:v>1511</c:v>
                </c:pt>
                <c:pt idx="7">
                  <c:v>1235</c:v>
                </c:pt>
                <c:pt idx="8">
                  <c:v>1187</c:v>
                </c:pt>
                <c:pt idx="9">
                  <c:v>1175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F-46B2-B277-370B286E5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08203883880074E-2"/>
          <c:y val="0.1280155341083932"/>
          <c:w val="0.88643671051692552"/>
          <c:h val="0.77339158623980775"/>
        </c:manualLayout>
      </c:layout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numRef>
              <c:f>'Resumen '!$B$33:$B$42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'Resumen '!$C$33:$C$42</c:f>
              <c:numCache>
                <c:formatCode>#,##0</c:formatCode>
                <c:ptCount val="10"/>
                <c:pt idx="0">
                  <c:v>7943</c:v>
                </c:pt>
                <c:pt idx="1">
                  <c:v>9110</c:v>
                </c:pt>
                <c:pt idx="2">
                  <c:v>9805</c:v>
                </c:pt>
                <c:pt idx="3">
                  <c:v>10214</c:v>
                </c:pt>
                <c:pt idx="4">
                  <c:v>10617</c:v>
                </c:pt>
                <c:pt idx="5">
                  <c:v>11366</c:v>
                </c:pt>
                <c:pt idx="6">
                  <c:v>12166</c:v>
                </c:pt>
                <c:pt idx="7">
                  <c:v>11329</c:v>
                </c:pt>
                <c:pt idx="8">
                  <c:v>12955</c:v>
                </c:pt>
                <c:pt idx="9">
                  <c:v>12681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9-4DA7-9778-B60C56DBB6CD}"/>
            </c:ext>
          </c:extLst>
        </c:ser>
        <c:ser>
          <c:idx val="1"/>
          <c:order val="1"/>
          <c:tx>
            <c:v>Modificación medidas no consensuadas</c:v>
          </c:tx>
          <c:cat>
            <c:numRef>
              <c:f>'Resumen '!$B$33:$B$42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'Resumen '!$D$33:$D$42</c:f>
              <c:numCache>
                <c:formatCode>#,##0</c:formatCode>
                <c:ptCount val="10"/>
                <c:pt idx="0">
                  <c:v>30511</c:v>
                </c:pt>
                <c:pt idx="1">
                  <c:v>33188</c:v>
                </c:pt>
                <c:pt idx="2">
                  <c:v>34248</c:v>
                </c:pt>
                <c:pt idx="3">
                  <c:v>34017</c:v>
                </c:pt>
                <c:pt idx="4">
                  <c:v>34099</c:v>
                </c:pt>
                <c:pt idx="5">
                  <c:v>33666</c:v>
                </c:pt>
                <c:pt idx="6">
                  <c:v>34949</c:v>
                </c:pt>
                <c:pt idx="7">
                  <c:v>30070</c:v>
                </c:pt>
                <c:pt idx="8">
                  <c:v>32162</c:v>
                </c:pt>
                <c:pt idx="9">
                  <c:v>32241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9-4DA7-9778-B60C56DBB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0000040071326961E-2"/>
          <c:y val="9.0909090909090912E-2"/>
          <c:w val="0.89999991985734606"/>
          <c:h val="7.8927861290066015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 custodia alimentos consensuada</c:v>
          </c:tx>
          <c:cat>
            <c:numRef>
              <c:f>'Resumen '!$B$33:$B$42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'Resumen '!$E$33:$E$42</c:f>
              <c:numCache>
                <c:formatCode>#,##0</c:formatCode>
                <c:ptCount val="10"/>
                <c:pt idx="0">
                  <c:v>13849</c:v>
                </c:pt>
                <c:pt idx="1">
                  <c:v>16502</c:v>
                </c:pt>
                <c:pt idx="2">
                  <c:v>17932</c:v>
                </c:pt>
                <c:pt idx="3">
                  <c:v>18225</c:v>
                </c:pt>
                <c:pt idx="4">
                  <c:v>18492</c:v>
                </c:pt>
                <c:pt idx="5">
                  <c:v>19281</c:v>
                </c:pt>
                <c:pt idx="6">
                  <c:v>19716</c:v>
                </c:pt>
                <c:pt idx="7">
                  <c:v>21236</c:v>
                </c:pt>
                <c:pt idx="8">
                  <c:v>24032</c:v>
                </c:pt>
                <c:pt idx="9">
                  <c:v>22081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5-4260-AD48-10166B13EA4D}"/>
            </c:ext>
          </c:extLst>
        </c:ser>
        <c:ser>
          <c:idx val="1"/>
          <c:order val="1"/>
          <c:tx>
            <c:v>Guardia custodia alimentos no consensuada</c:v>
          </c:tx>
          <c:cat>
            <c:numRef>
              <c:f>'Resumen '!$B$33:$B$42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'Resumen '!$F$33:$F$42</c:f>
              <c:numCache>
                <c:formatCode>#,##0</c:formatCode>
                <c:ptCount val="10"/>
                <c:pt idx="0">
                  <c:v>25194</c:v>
                </c:pt>
                <c:pt idx="1">
                  <c:v>28114</c:v>
                </c:pt>
                <c:pt idx="2">
                  <c:v>28104</c:v>
                </c:pt>
                <c:pt idx="3">
                  <c:v>28398</c:v>
                </c:pt>
                <c:pt idx="4">
                  <c:v>28011</c:v>
                </c:pt>
                <c:pt idx="5">
                  <c:v>28188</c:v>
                </c:pt>
                <c:pt idx="6">
                  <c:v>28364</c:v>
                </c:pt>
                <c:pt idx="7">
                  <c:v>25184</c:v>
                </c:pt>
                <c:pt idx="8">
                  <c:v>26548</c:v>
                </c:pt>
                <c:pt idx="9">
                  <c:v>26476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5-4260-AD48-10166B13E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Total de demandas disolución matrimonial presentadas por cada 100.000 habitantes. Año 2022</a:t>
            </a:r>
          </a:p>
        </c:rich>
      </c:tx>
      <c:layout>
        <c:manualLayout>
          <c:xMode val="edge"/>
          <c:yMode val="edge"/>
          <c:x val="0.11980134398093856"/>
          <c:y val="2.2662889518413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678609229790325E-2"/>
          <c:y val="0.1779478040914873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disolución'!$D$50:$D$66</c:f>
              <c:numCache>
                <c:formatCode>#,##0.0</c:formatCode>
                <c:ptCount val="17"/>
                <c:pt idx="0">
                  <c:v>212.53884289679056</c:v>
                </c:pt>
                <c:pt idx="1">
                  <c:v>177.94385871257617</c:v>
                </c:pt>
                <c:pt idx="2">
                  <c:v>202.90731691889243</c:v>
                </c:pt>
                <c:pt idx="3">
                  <c:v>222.67537817303889</c:v>
                </c:pt>
                <c:pt idx="4">
                  <c:v>248.41873513537396</c:v>
                </c:pt>
                <c:pt idx="5">
                  <c:v>198.80001437108538</c:v>
                </c:pt>
                <c:pt idx="6">
                  <c:v>158.36256298940179</c:v>
                </c:pt>
                <c:pt idx="7">
                  <c:v>193.60234040248599</c:v>
                </c:pt>
                <c:pt idx="8">
                  <c:v>203.63600203107879</c:v>
                </c:pt>
                <c:pt idx="9">
                  <c:v>228.24604627236346</c:v>
                </c:pt>
                <c:pt idx="10">
                  <c:v>177.63079034375616</c:v>
                </c:pt>
                <c:pt idx="11">
                  <c:v>189.75050498118262</c:v>
                </c:pt>
                <c:pt idx="12">
                  <c:v>183.09199287657947</c:v>
                </c:pt>
                <c:pt idx="13">
                  <c:v>216.79488648561792</c:v>
                </c:pt>
                <c:pt idx="14">
                  <c:v>178.22132397734367</c:v>
                </c:pt>
                <c:pt idx="15">
                  <c:v>166.03485196204323</c:v>
                </c:pt>
                <c:pt idx="16">
                  <c:v>202.31647675393066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 Año 2022</a:t>
            </a:r>
          </a:p>
        </c:rich>
      </c:tx>
      <c:layout>
        <c:manualLayout>
          <c:xMode val="edge"/>
          <c:yMode val="edge"/>
          <c:x val="0.1117710364574334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3783363830309845E-2"/>
          <c:y val="0.19411522633744857"/>
          <c:w val="0.95079427374417314"/>
          <c:h val="0.444406532516768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TSJ'!$D$50:$D$66</c:f>
              <c:numCache>
                <c:formatCode>#,##0.0</c:formatCode>
                <c:ptCount val="17"/>
                <c:pt idx="0">
                  <c:v>3.4723528039652654</c:v>
                </c:pt>
                <c:pt idx="1">
                  <c:v>1.1309530541387227</c:v>
                </c:pt>
                <c:pt idx="2">
                  <c:v>2.5878732260626705</c:v>
                </c:pt>
                <c:pt idx="3">
                  <c:v>0.93485028372706103</c:v>
                </c:pt>
                <c:pt idx="4">
                  <c:v>2.8470391481658868</c:v>
                </c:pt>
                <c:pt idx="5">
                  <c:v>2.7331645604217272</c:v>
                </c:pt>
                <c:pt idx="6">
                  <c:v>1.7701800525996358</c:v>
                </c:pt>
                <c:pt idx="7">
                  <c:v>2.1428627087343082</c:v>
                </c:pt>
                <c:pt idx="8">
                  <c:v>2.0018964118701676</c:v>
                </c:pt>
                <c:pt idx="9">
                  <c:v>3.4131252713091316</c:v>
                </c:pt>
                <c:pt idx="10">
                  <c:v>2.5597852055791943</c:v>
                </c:pt>
                <c:pt idx="11">
                  <c:v>2.1929302900912258</c:v>
                </c:pt>
                <c:pt idx="12">
                  <c:v>2.1184130686235472</c:v>
                </c:pt>
                <c:pt idx="13">
                  <c:v>2.5458946469627479</c:v>
                </c:pt>
                <c:pt idx="14">
                  <c:v>2.5597899165357911</c:v>
                </c:pt>
                <c:pt idx="15">
                  <c:v>1.6755925936995908</c:v>
                </c:pt>
                <c:pt idx="16">
                  <c:v>1.8756330261463243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consensuada presentadas por cada 100.000 habitantes. Año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523534186281982E-2"/>
          <c:y val="0.18519785026871641"/>
          <c:w val="0.92309372375798793"/>
          <c:h val="0.491490724676364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TSJ'!$D$50:$D$66</c:f>
              <c:numCache>
                <c:formatCode>#,##0.0</c:formatCode>
                <c:ptCount val="17"/>
                <c:pt idx="0">
                  <c:v>5.8026360810449455</c:v>
                </c:pt>
                <c:pt idx="1">
                  <c:v>5.5793684004176987</c:v>
                </c:pt>
                <c:pt idx="2">
                  <c:v>8.0622204350413966</c:v>
                </c:pt>
                <c:pt idx="3">
                  <c:v>5.3541425340731674</c:v>
                </c:pt>
                <c:pt idx="4">
                  <c:v>5.6022383238102931</c:v>
                </c:pt>
                <c:pt idx="5">
                  <c:v>5.4663291208434543</c:v>
                </c:pt>
                <c:pt idx="6">
                  <c:v>4.9733630049227866</c:v>
                </c:pt>
                <c:pt idx="7">
                  <c:v>4.9188439450492076</c:v>
                </c:pt>
                <c:pt idx="8">
                  <c:v>5.4025537781880804</c:v>
                </c:pt>
                <c:pt idx="9">
                  <c:v>6.6889409052667457</c:v>
                </c:pt>
                <c:pt idx="10">
                  <c:v>7.3001281788739982</c:v>
                </c:pt>
                <c:pt idx="11">
                  <c:v>4.7947119901994606</c:v>
                </c:pt>
                <c:pt idx="12">
                  <c:v>4.8886455429774163</c:v>
                </c:pt>
                <c:pt idx="13">
                  <c:v>3.982040345249426</c:v>
                </c:pt>
                <c:pt idx="14">
                  <c:v>6.4747627300611192</c:v>
                </c:pt>
                <c:pt idx="15">
                  <c:v>3.2606126147667709</c:v>
                </c:pt>
                <c:pt idx="16">
                  <c:v>4.3764770610080905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Año 2022</a:t>
            </a:r>
          </a:p>
        </c:rich>
      </c:tx>
      <c:layout>
        <c:manualLayout>
          <c:xMode val="edge"/>
          <c:yMode val="edge"/>
          <c:x val="0.10580829756795422"/>
          <c:y val="2.247191011235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TSJ'!$D$50:$D$66</c:f>
              <c:numCache>
                <c:formatCode>#,##0.0</c:formatCode>
                <c:ptCount val="17"/>
                <c:pt idx="0">
                  <c:v>94.884059178120623</c:v>
                </c:pt>
                <c:pt idx="1">
                  <c:v>55.869080874452905</c:v>
                </c:pt>
                <c:pt idx="2">
                  <c:v>75.147857141435239</c:v>
                </c:pt>
                <c:pt idx="3">
                  <c:v>69.178920995802514</c:v>
                </c:pt>
                <c:pt idx="4">
                  <c:v>103.41180905918672</c:v>
                </c:pt>
                <c:pt idx="5">
                  <c:v>74.478734271492073</c:v>
                </c:pt>
                <c:pt idx="6">
                  <c:v>58.373794591678468</c:v>
                </c:pt>
                <c:pt idx="7">
                  <c:v>80.990470105117154</c:v>
                </c:pt>
                <c:pt idx="8">
                  <c:v>63.598709084798408</c:v>
                </c:pt>
                <c:pt idx="9">
                  <c:v>82.778095660485832</c:v>
                </c:pt>
                <c:pt idx="10">
                  <c:v>64.373857577343443</c:v>
                </c:pt>
                <c:pt idx="11">
                  <c:v>75.711847473149618</c:v>
                </c:pt>
                <c:pt idx="12">
                  <c:v>70.855732218366612</c:v>
                </c:pt>
                <c:pt idx="13">
                  <c:v>94.393939987388023</c:v>
                </c:pt>
                <c:pt idx="14">
                  <c:v>55.110771144241149</c:v>
                </c:pt>
                <c:pt idx="15">
                  <c:v>57.196579617367107</c:v>
                </c:pt>
                <c:pt idx="16">
                  <c:v>72.52447701099122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Año </a:t>
            </a:r>
          </a:p>
          <a:p>
            <a:pPr>
              <a:defRPr sz="1200">
                <a:latin typeface="Verdana" panose="020B0604030504040204" pitchFamily="34" charset="0"/>
                <a:ea typeface="Verdana" panose="020B0604030504040204" pitchFamily="34" charset="0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2022</a:t>
            </a:r>
          </a:p>
        </c:rich>
      </c:tx>
      <c:layout>
        <c:manualLayout>
          <c:xMode val="edge"/>
          <c:yMode val="edge"/>
          <c:x val="0.10524347780309697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TSJ'!$D$50:$D$66</c:f>
              <c:numCache>
                <c:formatCode>#,##0.0</c:formatCode>
                <c:ptCount val="17"/>
                <c:pt idx="0">
                  <c:v>107.5852566437876</c:v>
                </c:pt>
                <c:pt idx="1">
                  <c:v>115.2818146518738</c:v>
                </c:pt>
                <c:pt idx="2">
                  <c:v>118.44496688517606</c:v>
                </c:pt>
                <c:pt idx="3">
                  <c:v>146.51653537685939</c:v>
                </c:pt>
                <c:pt idx="4">
                  <c:v>135.87723934553</c:v>
                </c:pt>
                <c:pt idx="5">
                  <c:v>115.81784824787069</c:v>
                </c:pt>
                <c:pt idx="6">
                  <c:v>93.861689931890226</c:v>
                </c:pt>
                <c:pt idx="7">
                  <c:v>105.04897415317961</c:v>
                </c:pt>
                <c:pt idx="8">
                  <c:v>131.71451776561156</c:v>
                </c:pt>
                <c:pt idx="9">
                  <c:v>133.40612051823797</c:v>
                </c:pt>
                <c:pt idx="10">
                  <c:v>104.003124834088</c:v>
                </c:pt>
                <c:pt idx="11">
                  <c:v>107.2305743544608</c:v>
                </c:pt>
                <c:pt idx="12">
                  <c:v>105.07625101920851</c:v>
                </c:pt>
                <c:pt idx="13">
                  <c:v>113.97774496402454</c:v>
                </c:pt>
                <c:pt idx="14">
                  <c:v>113.38363571479123</c:v>
                </c:pt>
                <c:pt idx="15">
                  <c:v>104.24903109990426</c:v>
                </c:pt>
                <c:pt idx="16">
                  <c:v>123.47917422129969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hyperlink" Target="#Inicio!A1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17</xdr:col>
      <xdr:colOff>409575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3668375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Divorcios, Separaciones y Nulidades ingresados 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9525</xdr:colOff>
      <xdr:row>9</xdr:row>
      <xdr:rowOff>9525</xdr:rowOff>
    </xdr:from>
    <xdr:to>
      <xdr:col>17</xdr:col>
      <xdr:colOff>447675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0" y="1724025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2022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180975</xdr:rowOff>
    </xdr:from>
    <xdr:to>
      <xdr:col>19</xdr:col>
      <xdr:colOff>38100</xdr:colOff>
      <xdr:row>1</xdr:row>
      <xdr:rowOff>752475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3825" y="180975"/>
          <a:ext cx="14658975" cy="790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</a:t>
          </a:r>
        </a:p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Tribunal Superior de Justicia</a:t>
          </a:r>
        </a:p>
      </xdr:txBody>
    </xdr:sp>
    <xdr:clientData/>
  </xdr:twoCellAnchor>
  <xdr:twoCellAnchor>
    <xdr:from>
      <xdr:col>18</xdr:col>
      <xdr:colOff>809625</xdr:colOff>
      <xdr:row>1</xdr:row>
      <xdr:rowOff>9525</xdr:rowOff>
    </xdr:from>
    <xdr:to>
      <xdr:col>20</xdr:col>
      <xdr:colOff>1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flipH="1">
          <a:off x="1620202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19049</xdr:colOff>
      <xdr:row>48</xdr:row>
      <xdr:rowOff>476250</xdr:rowOff>
    </xdr:from>
    <xdr:to>
      <xdr:col>18</xdr:col>
      <xdr:colOff>19049</xdr:colOff>
      <xdr:row>64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85724</xdr:colOff>
      <xdr:row>45</xdr:row>
      <xdr:rowOff>0</xdr:rowOff>
    </xdr:from>
    <xdr:to>
      <xdr:col>19</xdr:col>
      <xdr:colOff>38100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85724" y="10372725"/>
          <a:ext cx="1469707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0</xdr:row>
      <xdr:rowOff>180975</xdr:rowOff>
    </xdr:from>
    <xdr:to>
      <xdr:col>18</xdr:col>
      <xdr:colOff>733426</xdr:colOff>
      <xdr:row>1</xdr:row>
      <xdr:rowOff>749614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2E55D38-FA5C-4E68-915A-B93A78EC11AB}"/>
            </a:ext>
          </a:extLst>
        </xdr:cNvPr>
        <xdr:cNvSpPr/>
      </xdr:nvSpPr>
      <xdr:spPr>
        <a:xfrm>
          <a:off x="123826" y="180975"/>
          <a:ext cx="14535150" cy="78771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 consensuadas clasificadas</a:t>
          </a:r>
        </a:p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 Superior de Justicia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</xdr:row>
      <xdr:rowOff>0</xdr:rowOff>
    </xdr:from>
    <xdr:to>
      <xdr:col>18</xdr:col>
      <xdr:colOff>809625</xdr:colOff>
      <xdr:row>2</xdr:row>
      <xdr:rowOff>129886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3993" y="219075"/>
          <a:ext cx="14641657" cy="80616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no consensuadas clasificados por Tribunal Superior de Justicia</a:t>
          </a:r>
        </a:p>
      </xdr:txBody>
    </xdr:sp>
    <xdr:clientData/>
  </xdr:twoCellAnchor>
  <xdr:twoCellAnchor>
    <xdr:from>
      <xdr:col>18</xdr:col>
      <xdr:colOff>809625</xdr:colOff>
      <xdr:row>0</xdr:row>
      <xdr:rowOff>209550</xdr:rowOff>
    </xdr:from>
    <xdr:to>
      <xdr:col>20</xdr:col>
      <xdr:colOff>1</xdr:colOff>
      <xdr:row>1</xdr:row>
      <xdr:rowOff>276224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 flipH="1">
          <a:off x="162210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809626</xdr:colOff>
      <xdr:row>48</xdr:row>
      <xdr:rowOff>485776</xdr:rowOff>
    </xdr:from>
    <xdr:to>
      <xdr:col>17</xdr:col>
      <xdr:colOff>790575</xdr:colOff>
      <xdr:row>65</xdr:row>
      <xdr:rowOff>28576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18</xdr:col>
      <xdr:colOff>819149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3" y="10506075"/>
          <a:ext cx="146685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19</xdr:col>
      <xdr:colOff>9525</xdr:colOff>
      <xdr:row>2</xdr:row>
      <xdr:rowOff>58016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" y="219075"/>
          <a:ext cx="14668500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consensuadas clasificados por Tribunal Superior de Justicia</a:t>
          </a:r>
        </a:p>
      </xdr:txBody>
    </xdr:sp>
    <xdr:clientData/>
  </xdr:twoCellAnchor>
  <xdr:twoCellAnchor>
    <xdr:from>
      <xdr:col>4</xdr:col>
      <xdr:colOff>809625</xdr:colOff>
      <xdr:row>49</xdr:row>
      <xdr:rowOff>9525</xdr:rowOff>
    </xdr:from>
    <xdr:to>
      <xdr:col>17</xdr:col>
      <xdr:colOff>790575</xdr:colOff>
      <xdr:row>65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85724" y="1030605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20</xdr:col>
      <xdr:colOff>0</xdr:colOff>
      <xdr:row>1</xdr:row>
      <xdr:rowOff>285749</xdr:rowOff>
    </xdr:to>
    <xdr:sp macro="" textlink="">
      <xdr:nvSpPr>
        <xdr:cNvPr id="3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FCC157-1AFE-46DA-B9C3-9AFAB09A60F9}"/>
            </a:ext>
          </a:extLst>
        </xdr:cNvPr>
        <xdr:cNvSpPr/>
      </xdr:nvSpPr>
      <xdr:spPr>
        <a:xfrm flipH="1">
          <a:off x="14735175" y="219075"/>
          <a:ext cx="81915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18</xdr:col>
      <xdr:colOff>516082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20</xdr:col>
      <xdr:colOff>123825</xdr:colOff>
      <xdr:row>1</xdr:row>
      <xdr:rowOff>0</xdr:rowOff>
    </xdr:from>
    <xdr:to>
      <xdr:col>21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15</xdr:col>
      <xdr:colOff>9525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511617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152399</xdr:colOff>
      <xdr:row>3</xdr:row>
      <xdr:rowOff>152400</xdr:rowOff>
    </xdr:from>
    <xdr:to>
      <xdr:col>14</xdr:col>
      <xdr:colOff>942974</xdr:colOff>
      <xdr:row>3</xdr:row>
      <xdr:rowOff>390525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52399" y="1114425"/>
          <a:ext cx="15116175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0</xdr:colOff>
      <xdr:row>1</xdr:row>
      <xdr:rowOff>0</xdr:rowOff>
    </xdr:from>
    <xdr:to>
      <xdr:col>15</xdr:col>
      <xdr:colOff>824949</xdr:colOff>
      <xdr:row>1</xdr:row>
      <xdr:rowOff>285749</xdr:rowOff>
    </xdr:to>
    <xdr:sp macro="" textlink="">
      <xdr:nvSpPr>
        <xdr:cNvPr id="5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F51D1A-7DBA-4990-9B26-583DB0198C39}"/>
            </a:ext>
          </a:extLst>
        </xdr:cNvPr>
        <xdr:cNvSpPr/>
      </xdr:nvSpPr>
      <xdr:spPr>
        <a:xfrm flipH="1">
          <a:off x="15256565" y="215348"/>
          <a:ext cx="824949" cy="285749"/>
        </a:xfrm>
        <a:prstGeom prst="homePlate">
          <a:avLst>
            <a:gd name="adj" fmla="val 64297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3464</xdr:rowOff>
    </xdr:from>
    <xdr:to>
      <xdr:col>13</xdr:col>
      <xdr:colOff>533401</xdr:colOff>
      <xdr:row>3</xdr:row>
      <xdr:rowOff>71005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60" y="222539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13</xdr:col>
      <xdr:colOff>542925</xdr:colOff>
      <xdr:row>3</xdr:row>
      <xdr:rowOff>390525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3913" y="1114619"/>
          <a:ext cx="151222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657225</xdr:colOff>
      <xdr:row>1</xdr:row>
      <xdr:rowOff>0</xdr:rowOff>
    </xdr:from>
    <xdr:to>
      <xdr:col>15</xdr:col>
      <xdr:colOff>504826</xdr:colOff>
      <xdr:row>1</xdr:row>
      <xdr:rowOff>285749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5</xdr:row>
      <xdr:rowOff>600076</xdr:rowOff>
    </xdr:from>
    <xdr:to>
      <xdr:col>17</xdr:col>
      <xdr:colOff>904875</xdr:colOff>
      <xdr:row>16</xdr:row>
      <xdr:rowOff>76201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64387915-A666-4707-98AE-1357E9682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247650</xdr:colOff>
      <xdr:row>17</xdr:row>
      <xdr:rowOff>161925</xdr:rowOff>
    </xdr:from>
    <xdr:to>
      <xdr:col>17</xdr:col>
      <xdr:colOff>971550</xdr:colOff>
      <xdr:row>25</xdr:row>
      <xdr:rowOff>781050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5517A8B8-3E0B-45C3-8952-26EB6D8D5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247650</xdr:colOff>
      <xdr:row>27</xdr:row>
      <xdr:rowOff>38101</xdr:rowOff>
    </xdr:from>
    <xdr:to>
      <xdr:col>17</xdr:col>
      <xdr:colOff>990599</xdr:colOff>
      <xdr:row>39</xdr:row>
      <xdr:rowOff>57150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30C8FA06-8E9D-4E3A-A7B1-29F75B603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257175</xdr:colOff>
      <xdr:row>41</xdr:row>
      <xdr:rowOff>114301</xdr:rowOff>
    </xdr:from>
    <xdr:to>
      <xdr:col>17</xdr:col>
      <xdr:colOff>1047751</xdr:colOff>
      <xdr:row>54</xdr:row>
      <xdr:rowOff>114300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2B0D4E62-5C25-4284-9CA8-98A29D3F4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53DA4103-F6EC-4ACD-8AAA-7F24F8816AAF}"/>
            </a:ext>
          </a:extLst>
        </xdr:cNvPr>
        <xdr:cNvSpPr/>
      </xdr:nvSpPr>
      <xdr:spPr>
        <a:xfrm>
          <a:off x="276225" y="180974"/>
          <a:ext cx="15725775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7" name="7 Pentágon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CD41BEB-76F2-423F-9725-9DF955D105A8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238124</xdr:rowOff>
    </xdr:from>
    <xdr:to>
      <xdr:col>19</xdr:col>
      <xdr:colOff>19050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4" y="238124"/>
          <a:ext cx="14649451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 clasificadas por Tribunal Superior de Justicia</a:t>
          </a:r>
        </a:p>
      </xdr:txBody>
    </xdr:sp>
    <xdr:clientData/>
  </xdr:twoCellAnchor>
  <xdr:twoCellAnchor>
    <xdr:from>
      <xdr:col>4</xdr:col>
      <xdr:colOff>809625</xdr:colOff>
      <xdr:row>49</xdr:row>
      <xdr:rowOff>0</xdr:rowOff>
    </xdr:from>
    <xdr:to>
      <xdr:col>17</xdr:col>
      <xdr:colOff>809625</xdr:colOff>
      <xdr:row>66</xdr:row>
      <xdr:rowOff>19050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44</xdr:row>
      <xdr:rowOff>133350</xdr:rowOff>
    </xdr:from>
    <xdr:to>
      <xdr:col>19</xdr:col>
      <xdr:colOff>66675</xdr:colOff>
      <xdr:row>46</xdr:row>
      <xdr:rowOff>142875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8CF3ED79-9B6C-4226-B64F-CBDAC7A0352F}"/>
            </a:ext>
          </a:extLst>
        </xdr:cNvPr>
        <xdr:cNvSpPr/>
      </xdr:nvSpPr>
      <xdr:spPr>
        <a:xfrm>
          <a:off x="257175" y="10544175"/>
          <a:ext cx="14639925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(nulidades, separaciones y divorcios)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22</xdr:col>
      <xdr:colOff>57151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721DF9-6C83-495C-AF9C-9325AFD628FC}"/>
            </a:ext>
          </a:extLst>
        </xdr:cNvPr>
        <xdr:cNvSpPr/>
      </xdr:nvSpPr>
      <xdr:spPr>
        <a:xfrm flipH="1">
          <a:off x="14830425" y="2381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18</xdr:col>
      <xdr:colOff>809625</xdr:colOff>
      <xdr:row>1</xdr:row>
      <xdr:rowOff>419100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71451" y="238125"/>
          <a:ext cx="146399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5</xdr:col>
      <xdr:colOff>19050</xdr:colOff>
      <xdr:row>49</xdr:row>
      <xdr:rowOff>133350</xdr:rowOff>
    </xdr:from>
    <xdr:to>
      <xdr:col>17</xdr:col>
      <xdr:colOff>809623</xdr:colOff>
      <xdr:row>65</xdr:row>
      <xdr:rowOff>28576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171449</xdr:colOff>
      <xdr:row>45</xdr:row>
      <xdr:rowOff>0</xdr:rowOff>
    </xdr:from>
    <xdr:to>
      <xdr:col>19</xdr:col>
      <xdr:colOff>66675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171449" y="10182225"/>
          <a:ext cx="1471612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22</xdr:col>
      <xdr:colOff>1</xdr:colOff>
      <xdr:row>1</xdr:row>
      <xdr:rowOff>285749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C22299-F509-41AF-9F67-275FD6E66FDA}"/>
            </a:ext>
          </a:extLst>
        </xdr:cNvPr>
        <xdr:cNvSpPr/>
      </xdr:nvSpPr>
      <xdr:spPr>
        <a:xfrm flipH="1">
          <a:off x="14820900" y="2381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0</xdr:row>
      <xdr:rowOff>190499</xdr:rowOff>
    </xdr:from>
    <xdr:to>
      <xdr:col>19</xdr:col>
      <xdr:colOff>47625</xdr:colOff>
      <xdr:row>1</xdr:row>
      <xdr:rowOff>401781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3434" y="190499"/>
          <a:ext cx="1466936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0</xdr:rowOff>
    </xdr:from>
    <xdr:to>
      <xdr:col>19</xdr:col>
      <xdr:colOff>809626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H="1">
          <a:off x="1620202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19049</xdr:colOff>
      <xdr:row>49</xdr:row>
      <xdr:rowOff>19050</xdr:rowOff>
    </xdr:from>
    <xdr:to>
      <xdr:col>17</xdr:col>
      <xdr:colOff>800099</xdr:colOff>
      <xdr:row>64</xdr:row>
      <xdr:rowOff>161925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104774</xdr:colOff>
      <xdr:row>45</xdr:row>
      <xdr:rowOff>0</xdr:rowOff>
    </xdr:from>
    <xdr:to>
      <xdr:col>19</xdr:col>
      <xdr:colOff>0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04774" y="10144125"/>
          <a:ext cx="1465897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37234</xdr:colOff>
      <xdr:row>0</xdr:row>
      <xdr:rowOff>198294</xdr:rowOff>
    </xdr:from>
    <xdr:to>
      <xdr:col>18</xdr:col>
      <xdr:colOff>800100</xdr:colOff>
      <xdr:row>1</xdr:row>
      <xdr:rowOff>419101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1534" y="198294"/>
          <a:ext cx="1461221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9525</xdr:rowOff>
    </xdr:from>
    <xdr:to>
      <xdr:col>19</xdr:col>
      <xdr:colOff>809626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flipH="1">
          <a:off x="16402050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9525</xdr:colOff>
      <xdr:row>49</xdr:row>
      <xdr:rowOff>19051</xdr:rowOff>
    </xdr:from>
    <xdr:to>
      <xdr:col>18</xdr:col>
      <xdr:colOff>19050</xdr:colOff>
      <xdr:row>64</xdr:row>
      <xdr:rowOff>76201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45</xdr:row>
      <xdr:rowOff>0</xdr:rowOff>
    </xdr:from>
    <xdr:to>
      <xdr:col>18</xdr:col>
      <xdr:colOff>809625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14299" y="10058400"/>
          <a:ext cx="1465897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8661</xdr:colOff>
      <xdr:row>1</xdr:row>
      <xdr:rowOff>8659</xdr:rowOff>
    </xdr:from>
    <xdr:to>
      <xdr:col>18</xdr:col>
      <xdr:colOff>790576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3911" y="227734"/>
          <a:ext cx="14602690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4</xdr:col>
      <xdr:colOff>809625</xdr:colOff>
      <xdr:row>49</xdr:row>
      <xdr:rowOff>28576</xdr:rowOff>
    </xdr:from>
    <xdr:to>
      <xdr:col>17</xdr:col>
      <xdr:colOff>800100</xdr:colOff>
      <xdr:row>65</xdr:row>
      <xdr:rowOff>9526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45</xdr:row>
      <xdr:rowOff>0</xdr:rowOff>
    </xdr:from>
    <xdr:to>
      <xdr:col>19</xdr:col>
      <xdr:colOff>28575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95249" y="10058400"/>
          <a:ext cx="146685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742950</xdr:colOff>
      <xdr:row>1</xdr:row>
      <xdr:rowOff>0</xdr:rowOff>
    </xdr:from>
    <xdr:to>
      <xdr:col>22</xdr:col>
      <xdr:colOff>9525</xdr:colOff>
      <xdr:row>1</xdr:row>
      <xdr:rowOff>352425</xdr:rowOff>
    </xdr:to>
    <xdr:sp macro="" textlink="">
      <xdr:nvSpPr>
        <xdr:cNvPr id="12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670873-2340-4263-9689-75E1F0581404}"/>
            </a:ext>
          </a:extLst>
        </xdr:cNvPr>
        <xdr:cNvSpPr/>
      </xdr:nvSpPr>
      <xdr:spPr>
        <a:xfrm flipH="1">
          <a:off x="16325850" y="219075"/>
          <a:ext cx="914400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19</xdr:col>
      <xdr:colOff>19050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3350" y="238125"/>
          <a:ext cx="14678025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5</xdr:col>
      <xdr:colOff>19051</xdr:colOff>
      <xdr:row>48</xdr:row>
      <xdr:rowOff>485775</xdr:rowOff>
    </xdr:from>
    <xdr:to>
      <xdr:col>17</xdr:col>
      <xdr:colOff>771525</xdr:colOff>
      <xdr:row>66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114299</xdr:colOff>
      <xdr:row>45</xdr:row>
      <xdr:rowOff>0</xdr:rowOff>
    </xdr:from>
    <xdr:to>
      <xdr:col>19</xdr:col>
      <xdr:colOff>19050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14299" y="10048875"/>
          <a:ext cx="1469707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19</xdr:col>
      <xdr:colOff>0</xdr:colOff>
      <xdr:row>1</xdr:row>
      <xdr:rowOff>47625</xdr:rowOff>
    </xdr:from>
    <xdr:to>
      <xdr:col>20</xdr:col>
      <xdr:colOff>0</xdr:colOff>
      <xdr:row>1</xdr:row>
      <xdr:rowOff>428625</xdr:rowOff>
    </xdr:to>
    <xdr:sp macro="" textlink="">
      <xdr:nvSpPr>
        <xdr:cNvPr id="11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0C2392-6C2C-4C56-BCB6-3C4B51B8BEA3}"/>
            </a:ext>
          </a:extLst>
        </xdr:cNvPr>
        <xdr:cNvSpPr/>
      </xdr:nvSpPr>
      <xdr:spPr>
        <a:xfrm flipH="1">
          <a:off x="16421100" y="266700"/>
          <a:ext cx="800100" cy="3810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208683</xdr:rowOff>
    </xdr:from>
    <xdr:to>
      <xdr:col>19</xdr:col>
      <xdr:colOff>19051</xdr:colOff>
      <xdr:row>1</xdr:row>
      <xdr:rowOff>781049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57150" y="208683"/>
          <a:ext cx="14697076" cy="79144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</a:t>
          </a:r>
        </a:p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0</xdr:rowOff>
    </xdr:from>
    <xdr:to>
      <xdr:col>19</xdr:col>
      <xdr:colOff>809626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flipH="1">
          <a:off x="16192500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800101</xdr:colOff>
      <xdr:row>49</xdr:row>
      <xdr:rowOff>9526</xdr:rowOff>
    </xdr:from>
    <xdr:to>
      <xdr:col>18</xdr:col>
      <xdr:colOff>0</xdr:colOff>
      <xdr:row>65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45</xdr:row>
      <xdr:rowOff>0</xdr:rowOff>
    </xdr:from>
    <xdr:to>
      <xdr:col>19</xdr:col>
      <xdr:colOff>66674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95248" y="10372725"/>
          <a:ext cx="147066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7"/>
  <sheetViews>
    <sheetView workbookViewId="0">
      <selection activeCell="B16" sqref="B16:L16"/>
    </sheetView>
  </sheetViews>
  <sheetFormatPr baseColWidth="10" defaultRowHeight="12.75" x14ac:dyDescent="0.2"/>
  <cols>
    <col min="1" max="1" width="12.7109375" style="2" customWidth="1"/>
    <col min="2" max="2" width="12.85546875" style="2" customWidth="1"/>
    <col min="3" max="3" width="11.855468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2" ht="15" customHeight="1" x14ac:dyDescent="0.2">
      <c r="A1" s="1" t="s">
        <v>515</v>
      </c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25">
      <c r="A3" s="1"/>
      <c r="B3" s="1"/>
      <c r="C3" s="1"/>
      <c r="E3" s="3"/>
    </row>
    <row r="4" spans="1:12" ht="15" customHeight="1" x14ac:dyDescent="0.25">
      <c r="A4" s="1"/>
      <c r="B4" s="1"/>
      <c r="C4" s="1"/>
      <c r="E4" s="3"/>
    </row>
    <row r="5" spans="1:12" ht="15" customHeight="1" x14ac:dyDescent="0.25">
      <c r="A5" s="7"/>
      <c r="B5" s="7"/>
      <c r="C5" s="7"/>
      <c r="E5" s="3"/>
      <c r="J5"/>
      <c r="K5"/>
    </row>
    <row r="6" spans="1:12" ht="15" customHeight="1" x14ac:dyDescent="0.2">
      <c r="A6" s="7"/>
      <c r="B6" s="7"/>
      <c r="C6" s="7"/>
    </row>
    <row r="7" spans="1:12" ht="15" customHeight="1" x14ac:dyDescent="0.2">
      <c r="A7" s="8"/>
      <c r="B7" s="8"/>
      <c r="C7" s="8"/>
    </row>
    <row r="8" spans="1:12" ht="15" customHeight="1" x14ac:dyDescent="0.2">
      <c r="B8" s="4"/>
      <c r="C8" s="4"/>
    </row>
    <row r="9" spans="1:12" ht="15" customHeight="1" x14ac:dyDescent="0.2">
      <c r="B9" s="4"/>
      <c r="C9" s="4"/>
    </row>
    <row r="10" spans="1:12" ht="15" customHeight="1" x14ac:dyDescent="0.2">
      <c r="B10" s="4"/>
      <c r="C10" s="4"/>
    </row>
    <row r="11" spans="1:12" ht="15" customHeight="1" x14ac:dyDescent="0.2">
      <c r="B11" s="4"/>
      <c r="C11" s="4"/>
    </row>
    <row r="12" spans="1:12" ht="30" customHeight="1" x14ac:dyDescent="0.2">
      <c r="B12" s="4"/>
      <c r="C12" s="4"/>
    </row>
    <row r="13" spans="1:12" ht="27.75" customHeight="1" x14ac:dyDescent="0.2">
      <c r="B13" s="5"/>
      <c r="C13" s="4"/>
    </row>
    <row r="14" spans="1:12" ht="20.100000000000001" customHeight="1" x14ac:dyDescent="0.2">
      <c r="B14" s="69" t="s">
        <v>20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</row>
    <row r="15" spans="1:12" ht="20.100000000000001" customHeight="1" x14ac:dyDescent="0.2">
      <c r="B15" s="69" t="s">
        <v>527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</row>
    <row r="16" spans="1:12" ht="20.100000000000001" customHeight="1" x14ac:dyDescent="0.2">
      <c r="B16" s="69" t="s">
        <v>488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</row>
    <row r="17" spans="2:14" ht="20.100000000000001" customHeight="1" x14ac:dyDescent="0.2">
      <c r="B17" s="69" t="s">
        <v>489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</row>
    <row r="18" spans="2:14" ht="20.100000000000001" customHeight="1" x14ac:dyDescent="0.2">
      <c r="B18" s="69" t="s">
        <v>490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</row>
    <row r="19" spans="2:14" ht="20.100000000000001" customHeight="1" x14ac:dyDescent="0.2">
      <c r="B19" s="69" t="s">
        <v>491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</row>
    <row r="20" spans="2:14" ht="20.100000000000001" customHeight="1" x14ac:dyDescent="0.2">
      <c r="B20" s="69" t="s">
        <v>496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</row>
    <row r="21" spans="2:14" ht="20.100000000000001" customHeight="1" x14ac:dyDescent="0.2">
      <c r="B21" s="69" t="s">
        <v>493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</row>
    <row r="22" spans="2:14" ht="20.100000000000001" customHeight="1" x14ac:dyDescent="0.2">
      <c r="B22" s="69" t="s">
        <v>492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</row>
    <row r="23" spans="2:14" ht="20.100000000000001" customHeight="1" x14ac:dyDescent="0.2">
      <c r="B23" s="69" t="s">
        <v>495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/>
      <c r="N23"/>
    </row>
    <row r="24" spans="2:14" ht="20.100000000000001" customHeight="1" x14ac:dyDescent="0.2">
      <c r="B24" s="69" t="s">
        <v>494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/>
      <c r="N24"/>
    </row>
    <row r="25" spans="2:14" ht="18.75" customHeight="1" x14ac:dyDescent="0.2">
      <c r="B25" s="69" t="s">
        <v>510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4" ht="18.75" customHeight="1" x14ac:dyDescent="0.2">
      <c r="B26" s="69" t="s">
        <v>21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7" spans="2:14" ht="18.75" customHeight="1" x14ac:dyDescent="0.2">
      <c r="B27" s="69" t="s">
        <v>22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</row>
  </sheetData>
  <mergeCells count="14">
    <mergeCell ref="B20:L20"/>
    <mergeCell ref="B14:L14"/>
    <mergeCell ref="B16:L16"/>
    <mergeCell ref="B17:L17"/>
    <mergeCell ref="B18:L18"/>
    <mergeCell ref="B19:L19"/>
    <mergeCell ref="B15:L15"/>
    <mergeCell ref="B26:L26"/>
    <mergeCell ref="B27:L27"/>
    <mergeCell ref="B21:L21"/>
    <mergeCell ref="B22:L22"/>
    <mergeCell ref="B23:L23"/>
    <mergeCell ref="B25:L25"/>
    <mergeCell ref="B24:L24"/>
  </mergeCells>
  <phoneticPr fontId="7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6:D26" location="Provincias!A1" display="Datos por provincias" xr:uid="{00000000-0004-0000-0000-000007000000}"/>
    <hyperlink ref="B27:E27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5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  <hyperlink ref="B14:L14" location="'Resumen '!A1" display="Resumen" xr:uid="{298F3225-CE6A-4F76-819E-FD8B36373F5E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Z68"/>
  <sheetViews>
    <sheetView zoomScaleNormal="100" workbookViewId="0">
      <selection activeCell="K25" sqref="K25"/>
    </sheetView>
  </sheetViews>
  <sheetFormatPr baseColWidth="10" defaultRowHeight="12.75" x14ac:dyDescent="0.2"/>
  <cols>
    <col min="1" max="1" width="1.28515625" style="2" customWidth="1"/>
    <col min="2" max="2" width="35.7109375" style="2" customWidth="1"/>
    <col min="3" max="13" width="12.28515625" style="2" customWidth="1"/>
    <col min="14" max="14" width="12.140625" style="2" customWidth="1"/>
    <col min="15" max="15" width="11.5703125" style="2" hidden="1" customWidth="1"/>
    <col min="16" max="16" width="14.140625" style="2" hidden="1" customWidth="1"/>
    <col min="17" max="19" width="12.28515625" style="2" customWidth="1"/>
    <col min="20" max="20" width="11.42578125" style="2" customWidth="1"/>
    <col min="21" max="21" width="12.28515625" style="2" hidden="1" customWidth="1"/>
    <col min="22" max="22" width="12.5703125" style="2" hidden="1" customWidth="1"/>
    <col min="23" max="68" width="12.28515625" style="2" customWidth="1"/>
    <col min="69" max="16384" width="11.42578125" style="2"/>
  </cols>
  <sheetData>
    <row r="1" spans="1:10" ht="17.25" customHeight="1" x14ac:dyDescent="0.2">
      <c r="J1" s="6"/>
    </row>
    <row r="2" spans="1:10" ht="63" customHeight="1" x14ac:dyDescent="0.2">
      <c r="A2" s="44"/>
      <c r="B2" s="45"/>
      <c r="C2" s="11"/>
      <c r="D2"/>
      <c r="E2"/>
      <c r="F2"/>
    </row>
    <row r="3" spans="1:10" ht="13.5" customHeight="1" x14ac:dyDescent="0.2"/>
    <row r="4" spans="1:10" ht="39" customHeight="1" x14ac:dyDescent="0.2">
      <c r="B4" s="13"/>
      <c r="C4" s="41">
        <v>2021</v>
      </c>
      <c r="D4" s="25">
        <v>2022</v>
      </c>
    </row>
    <row r="5" spans="1:10" ht="17.100000000000001" customHeight="1" thickBot="1" x14ac:dyDescent="0.25">
      <c r="B5" s="39" t="s">
        <v>0</v>
      </c>
      <c r="C5" s="28">
        <v>2191</v>
      </c>
      <c r="D5" s="28">
        <v>2214</v>
      </c>
      <c r="F5" s="15"/>
      <c r="G5" s="15"/>
    </row>
    <row r="6" spans="1:10" ht="17.100000000000001" customHeight="1" thickBot="1" x14ac:dyDescent="0.25">
      <c r="B6" s="39" t="s">
        <v>1</v>
      </c>
      <c r="C6" s="28">
        <v>311</v>
      </c>
      <c r="D6" s="28">
        <v>303</v>
      </c>
      <c r="F6" s="15"/>
      <c r="G6" s="15"/>
    </row>
    <row r="7" spans="1:10" ht="17.100000000000001" customHeight="1" thickBot="1" x14ac:dyDescent="0.25">
      <c r="B7" s="39" t="s">
        <v>511</v>
      </c>
      <c r="C7" s="28">
        <v>400</v>
      </c>
      <c r="D7" s="28">
        <v>393</v>
      </c>
      <c r="F7" s="15"/>
      <c r="G7" s="15"/>
    </row>
    <row r="8" spans="1:10" ht="17.100000000000001" customHeight="1" thickBot="1" x14ac:dyDescent="0.25">
      <c r="B8" s="39" t="s">
        <v>39</v>
      </c>
      <c r="C8" s="28">
        <v>435</v>
      </c>
      <c r="D8" s="28">
        <v>406</v>
      </c>
      <c r="F8" s="15"/>
      <c r="G8" s="15"/>
    </row>
    <row r="9" spans="1:10" ht="17.100000000000001" customHeight="1" thickBot="1" x14ac:dyDescent="0.25">
      <c r="B9" s="39" t="s">
        <v>2</v>
      </c>
      <c r="C9" s="28">
        <v>706</v>
      </c>
      <c r="D9" s="28">
        <v>653</v>
      </c>
      <c r="F9" s="15"/>
      <c r="G9" s="15"/>
    </row>
    <row r="10" spans="1:10" ht="17.100000000000001" customHeight="1" thickBot="1" x14ac:dyDescent="0.25">
      <c r="B10" s="39" t="s">
        <v>3</v>
      </c>
      <c r="C10" s="28">
        <v>176</v>
      </c>
      <c r="D10" s="28">
        <v>160</v>
      </c>
      <c r="F10" s="15"/>
      <c r="G10" s="15"/>
    </row>
    <row r="11" spans="1:10" ht="17.100000000000001" customHeight="1" thickBot="1" x14ac:dyDescent="0.25">
      <c r="B11" s="39" t="s">
        <v>38</v>
      </c>
      <c r="C11" s="28">
        <v>506</v>
      </c>
      <c r="D11" s="28">
        <v>505</v>
      </c>
      <c r="F11" s="15"/>
      <c r="G11" s="15"/>
    </row>
    <row r="12" spans="1:10" ht="17.100000000000001" customHeight="1" thickBot="1" x14ac:dyDescent="0.25">
      <c r="B12" s="39" t="s">
        <v>23</v>
      </c>
      <c r="C12" s="28">
        <v>390</v>
      </c>
      <c r="D12" s="28">
        <v>419</v>
      </c>
      <c r="F12" s="15"/>
      <c r="G12" s="15"/>
    </row>
    <row r="13" spans="1:10" ht="17.100000000000001" customHeight="1" thickBot="1" x14ac:dyDescent="0.25">
      <c r="B13" s="39" t="s">
        <v>10</v>
      </c>
      <c r="C13" s="28">
        <v>2631</v>
      </c>
      <c r="D13" s="28">
        <v>2424</v>
      </c>
      <c r="F13" s="15"/>
      <c r="G13" s="15"/>
    </row>
    <row r="14" spans="1:10" ht="17.100000000000001" customHeight="1" thickBot="1" x14ac:dyDescent="0.25">
      <c r="B14" s="39" t="s">
        <v>40</v>
      </c>
      <c r="C14" s="28">
        <v>1435</v>
      </c>
      <c r="D14" s="28">
        <v>1450</v>
      </c>
      <c r="F14" s="15"/>
      <c r="G14" s="15"/>
    </row>
    <row r="15" spans="1:10" ht="17.100000000000001" customHeight="1" thickBot="1" x14ac:dyDescent="0.25">
      <c r="B15" s="39" t="s">
        <v>11</v>
      </c>
      <c r="C15" s="28">
        <v>290</v>
      </c>
      <c r="D15" s="28">
        <v>258</v>
      </c>
      <c r="F15" s="15"/>
      <c r="G15" s="15"/>
    </row>
    <row r="16" spans="1:10" ht="17.100000000000001" customHeight="1" thickBot="1" x14ac:dyDescent="0.25">
      <c r="B16" s="39" t="s">
        <v>4</v>
      </c>
      <c r="C16" s="28">
        <v>622</v>
      </c>
      <c r="D16" s="28">
        <v>655</v>
      </c>
      <c r="F16" s="15"/>
      <c r="G16" s="15"/>
    </row>
    <row r="17" spans="2:7" ht="17.100000000000001" customHeight="1" thickBot="1" x14ac:dyDescent="0.25">
      <c r="B17" s="39" t="s">
        <v>512</v>
      </c>
      <c r="C17" s="28">
        <v>1564</v>
      </c>
      <c r="D17" s="28">
        <v>1595</v>
      </c>
      <c r="F17" s="15"/>
      <c r="G17" s="15"/>
    </row>
    <row r="18" spans="2:7" ht="17.100000000000001" customHeight="1" thickBot="1" x14ac:dyDescent="0.25">
      <c r="B18" s="39" t="s">
        <v>513</v>
      </c>
      <c r="C18" s="28">
        <v>418</v>
      </c>
      <c r="D18" s="28">
        <v>421</v>
      </c>
      <c r="F18" s="15"/>
      <c r="G18" s="15"/>
    </row>
    <row r="19" spans="2:7" ht="17.100000000000001" customHeight="1" thickBot="1" x14ac:dyDescent="0.25">
      <c r="B19" s="39" t="s">
        <v>514</v>
      </c>
      <c r="C19" s="28">
        <v>172</v>
      </c>
      <c r="D19" s="28">
        <v>177</v>
      </c>
      <c r="F19" s="15"/>
      <c r="G19" s="15"/>
    </row>
    <row r="20" spans="2:7" ht="17.100000000000001" customHeight="1" thickBot="1" x14ac:dyDescent="0.25">
      <c r="B20" s="39" t="s">
        <v>24</v>
      </c>
      <c r="C20" s="28">
        <v>633</v>
      </c>
      <c r="D20" s="28">
        <v>588</v>
      </c>
      <c r="F20" s="15"/>
      <c r="G20" s="15"/>
    </row>
    <row r="21" spans="2:7" ht="17.100000000000001" customHeight="1" thickBot="1" x14ac:dyDescent="0.25">
      <c r="B21" s="39" t="s">
        <v>5</v>
      </c>
      <c r="C21" s="28">
        <v>75</v>
      </c>
      <c r="D21" s="28">
        <v>60</v>
      </c>
      <c r="F21" s="15"/>
      <c r="G21" s="15"/>
    </row>
    <row r="22" spans="2:7" ht="17.100000000000001" customHeight="1" thickBot="1" x14ac:dyDescent="0.25">
      <c r="B22" s="40" t="s">
        <v>12</v>
      </c>
      <c r="C22" s="42">
        <v>12955</v>
      </c>
      <c r="D22" s="42">
        <f>SUM(D5:D21)</f>
        <v>12681</v>
      </c>
      <c r="F22" s="15"/>
      <c r="G22" s="15"/>
    </row>
    <row r="25" spans="2:7" ht="39" customHeight="1" x14ac:dyDescent="0.2">
      <c r="B25" s="13"/>
      <c r="C25" s="26" t="s">
        <v>529</v>
      </c>
    </row>
    <row r="26" spans="2:7" ht="17.100000000000001" customHeight="1" thickBot="1" x14ac:dyDescent="0.25">
      <c r="B26" s="39" t="s">
        <v>0</v>
      </c>
      <c r="C26" s="49">
        <f t="shared" ref="C26:C43" si="0">+(D5-C5)/C5</f>
        <v>1.0497489730716568E-2</v>
      </c>
    </row>
    <row r="27" spans="2:7" ht="17.100000000000001" customHeight="1" thickBot="1" x14ac:dyDescent="0.25">
      <c r="B27" s="39" t="s">
        <v>1</v>
      </c>
      <c r="C27" s="49">
        <f t="shared" si="0"/>
        <v>-2.5723472668810289E-2</v>
      </c>
    </row>
    <row r="28" spans="2:7" ht="17.100000000000001" customHeight="1" thickBot="1" x14ac:dyDescent="0.25">
      <c r="B28" s="39" t="s">
        <v>511</v>
      </c>
      <c r="C28" s="49">
        <f t="shared" si="0"/>
        <v>-1.7500000000000002E-2</v>
      </c>
    </row>
    <row r="29" spans="2:7" ht="17.100000000000001" customHeight="1" thickBot="1" x14ac:dyDescent="0.25">
      <c r="B29" s="39" t="s">
        <v>39</v>
      </c>
      <c r="C29" s="49">
        <f t="shared" si="0"/>
        <v>-6.6666666666666666E-2</v>
      </c>
    </row>
    <row r="30" spans="2:7" ht="17.100000000000001" customHeight="1" thickBot="1" x14ac:dyDescent="0.25">
      <c r="B30" s="39" t="s">
        <v>2</v>
      </c>
      <c r="C30" s="49">
        <f t="shared" si="0"/>
        <v>-7.5070821529745049E-2</v>
      </c>
    </row>
    <row r="31" spans="2:7" ht="17.100000000000001" customHeight="1" thickBot="1" x14ac:dyDescent="0.25">
      <c r="B31" s="39" t="s">
        <v>3</v>
      </c>
      <c r="C31" s="49">
        <f t="shared" si="0"/>
        <v>-9.0909090909090912E-2</v>
      </c>
    </row>
    <row r="32" spans="2:7" ht="17.100000000000001" customHeight="1" thickBot="1" x14ac:dyDescent="0.25">
      <c r="B32" s="39" t="s">
        <v>38</v>
      </c>
      <c r="C32" s="49">
        <f t="shared" si="0"/>
        <v>-1.976284584980237E-3</v>
      </c>
    </row>
    <row r="33" spans="1:26" ht="17.100000000000001" customHeight="1" thickBot="1" x14ac:dyDescent="0.25">
      <c r="B33" s="39" t="s">
        <v>23</v>
      </c>
      <c r="C33" s="49">
        <f t="shared" si="0"/>
        <v>7.4358974358974358E-2</v>
      </c>
    </row>
    <row r="34" spans="1:26" ht="17.100000000000001" customHeight="1" thickBot="1" x14ac:dyDescent="0.25">
      <c r="B34" s="39" t="s">
        <v>10</v>
      </c>
      <c r="C34" s="49">
        <f t="shared" si="0"/>
        <v>-7.8677309007981755E-2</v>
      </c>
    </row>
    <row r="35" spans="1:26" ht="17.100000000000001" customHeight="1" thickBot="1" x14ac:dyDescent="0.25">
      <c r="B35" s="39" t="s">
        <v>40</v>
      </c>
      <c r="C35" s="49">
        <f t="shared" si="0"/>
        <v>1.0452961672473868E-2</v>
      </c>
    </row>
    <row r="36" spans="1:26" ht="17.100000000000001" customHeight="1" thickBot="1" x14ac:dyDescent="0.25">
      <c r="B36" s="39" t="s">
        <v>11</v>
      </c>
      <c r="C36" s="49">
        <f t="shared" si="0"/>
        <v>-0.1103448275862069</v>
      </c>
    </row>
    <row r="37" spans="1:26" ht="17.100000000000001" customHeight="1" thickBot="1" x14ac:dyDescent="0.25">
      <c r="B37" s="39" t="s">
        <v>4</v>
      </c>
      <c r="C37" s="49">
        <f t="shared" si="0"/>
        <v>5.3054662379421219E-2</v>
      </c>
    </row>
    <row r="38" spans="1:26" ht="17.100000000000001" customHeight="1" thickBot="1" x14ac:dyDescent="0.25">
      <c r="B38" s="39" t="s">
        <v>512</v>
      </c>
      <c r="C38" s="49">
        <f t="shared" si="0"/>
        <v>1.9820971867007674E-2</v>
      </c>
    </row>
    <row r="39" spans="1:26" ht="17.100000000000001" customHeight="1" thickBot="1" x14ac:dyDescent="0.25">
      <c r="B39" s="39" t="s">
        <v>513</v>
      </c>
      <c r="C39" s="49">
        <f t="shared" si="0"/>
        <v>7.1770334928229667E-3</v>
      </c>
    </row>
    <row r="40" spans="1:26" ht="17.100000000000001" customHeight="1" thickBot="1" x14ac:dyDescent="0.25">
      <c r="B40" s="39" t="s">
        <v>514</v>
      </c>
      <c r="C40" s="49">
        <f t="shared" si="0"/>
        <v>2.9069767441860465E-2</v>
      </c>
    </row>
    <row r="41" spans="1:26" ht="17.100000000000001" customHeight="1" thickBot="1" x14ac:dyDescent="0.25">
      <c r="B41" s="39" t="s">
        <v>24</v>
      </c>
      <c r="C41" s="49">
        <f t="shared" si="0"/>
        <v>-7.1090047393364927E-2</v>
      </c>
    </row>
    <row r="42" spans="1:26" ht="17.100000000000001" customHeight="1" thickBot="1" x14ac:dyDescent="0.25">
      <c r="B42" s="39" t="s">
        <v>5</v>
      </c>
      <c r="C42" s="49">
        <f t="shared" si="0"/>
        <v>-0.2</v>
      </c>
    </row>
    <row r="43" spans="1:26" ht="17.100000000000001" customHeight="1" thickBot="1" x14ac:dyDescent="0.25">
      <c r="B43" s="40" t="s">
        <v>12</v>
      </c>
      <c r="C43" s="50">
        <f t="shared" si="0"/>
        <v>-2.1150135082979544E-2</v>
      </c>
    </row>
    <row r="46" spans="1:26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0" ht="39" customHeight="1" x14ac:dyDescent="0.2">
      <c r="A49" s="64"/>
      <c r="B49" s="64"/>
      <c r="C49" s="41">
        <v>2021</v>
      </c>
      <c r="D49" s="25">
        <v>2022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>
        <v>2022</v>
      </c>
      <c r="Q49" s="64"/>
      <c r="R49" s="64"/>
      <c r="S49" s="64"/>
      <c r="T49" s="64"/>
    </row>
    <row r="50" spans="1:20" ht="15" thickBot="1" x14ac:dyDescent="0.25">
      <c r="A50" s="64"/>
      <c r="B50" s="39" t="s">
        <v>517</v>
      </c>
      <c r="C50" s="63">
        <f t="shared" ref="C50:C67" si="1">+C5/O50*100000</f>
        <v>25.35238484249064</v>
      </c>
      <c r="D50" s="63">
        <f t="shared" ref="D50:D67" si="2">+D5/$P50*100000</f>
        <v>25.540827601259462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>
        <v>8642185</v>
      </c>
      <c r="P50" s="64">
        <v>8668474</v>
      </c>
      <c r="Q50" s="64"/>
      <c r="R50" s="64"/>
      <c r="S50" s="64"/>
      <c r="T50" s="64"/>
    </row>
    <row r="51" spans="1:20" ht="15" thickBot="1" x14ac:dyDescent="0.25">
      <c r="A51" s="64"/>
      <c r="B51" s="39" t="s">
        <v>518</v>
      </c>
      <c r="C51" s="63">
        <f t="shared" si="1"/>
        <v>23.449381381191184</v>
      </c>
      <c r="D51" s="63">
        <f t="shared" si="2"/>
        <v>22.845251693602197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>
        <v>1326261</v>
      </c>
      <c r="P51" s="64">
        <v>1326315</v>
      </c>
      <c r="Q51" s="64"/>
      <c r="R51" s="64"/>
      <c r="S51" s="64"/>
      <c r="T51" s="64"/>
    </row>
    <row r="52" spans="1:20" ht="15" thickBot="1" x14ac:dyDescent="0.25">
      <c r="A52" s="64"/>
      <c r="B52" s="39" t="s">
        <v>519</v>
      </c>
      <c r="C52" s="63">
        <f t="shared" si="1"/>
        <v>39.533817227256193</v>
      </c>
      <c r="D52" s="63">
        <f t="shared" si="2"/>
        <v>39.11669914779344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>
        <v>1011792</v>
      </c>
      <c r="P52" s="64">
        <v>1004686</v>
      </c>
      <c r="Q52" s="64"/>
      <c r="R52" s="64"/>
      <c r="S52" s="64"/>
      <c r="T52" s="64"/>
    </row>
    <row r="53" spans="1:20" ht="15" thickBot="1" x14ac:dyDescent="0.25">
      <c r="A53" s="64"/>
      <c r="B53" s="39" t="s">
        <v>39</v>
      </c>
      <c r="C53" s="63">
        <f t="shared" si="1"/>
        <v>37.084146058679906</v>
      </c>
      <c r="D53" s="63">
        <f t="shared" si="2"/>
        <v>34.504474108471527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>
        <v>1173008</v>
      </c>
      <c r="P53" s="64">
        <v>1176659</v>
      </c>
      <c r="Q53" s="64"/>
      <c r="R53" s="64"/>
      <c r="S53" s="64"/>
      <c r="T53" s="64"/>
    </row>
    <row r="54" spans="1:20" ht="15" thickBot="1" x14ac:dyDescent="0.25">
      <c r="A54" s="64"/>
      <c r="B54" s="39" t="s">
        <v>2</v>
      </c>
      <c r="C54" s="63">
        <f t="shared" si="1"/>
        <v>32.49048295768322</v>
      </c>
      <c r="D54" s="63">
        <f t="shared" si="2"/>
        <v>29.985751028263294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>
        <v>2172944</v>
      </c>
      <c r="P54" s="64">
        <v>2177701</v>
      </c>
      <c r="Q54" s="64"/>
      <c r="R54" s="64"/>
      <c r="S54" s="64"/>
      <c r="T54" s="64"/>
    </row>
    <row r="55" spans="1:20" ht="15" thickBot="1" x14ac:dyDescent="0.25">
      <c r="A55" s="64"/>
      <c r="B55" s="39" t="s">
        <v>3</v>
      </c>
      <c r="C55" s="63">
        <f t="shared" si="1"/>
        <v>30.110845550181608</v>
      </c>
      <c r="D55" s="63">
        <f t="shared" si="2"/>
        <v>27.331645604217272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>
        <v>584507</v>
      </c>
      <c r="P55" s="64">
        <v>585402</v>
      </c>
      <c r="Q55" s="64"/>
      <c r="R55" s="64"/>
      <c r="S55" s="64"/>
      <c r="T55" s="64"/>
    </row>
    <row r="56" spans="1:20" ht="15" thickBot="1" x14ac:dyDescent="0.25">
      <c r="A56" s="64"/>
      <c r="B56" s="39" t="s">
        <v>520</v>
      </c>
      <c r="C56" s="63">
        <f t="shared" si="1"/>
        <v>21.232500496194305</v>
      </c>
      <c r="D56" s="63">
        <f t="shared" si="2"/>
        <v>21.284307775305145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>
        <v>2383139</v>
      </c>
      <c r="P56" s="64">
        <v>2372640</v>
      </c>
      <c r="Q56" s="64"/>
      <c r="R56" s="64"/>
      <c r="S56" s="64"/>
      <c r="T56" s="64"/>
    </row>
    <row r="57" spans="1:20" ht="15" thickBot="1" x14ac:dyDescent="0.25">
      <c r="A57" s="64"/>
      <c r="B57" s="39" t="s">
        <v>521</v>
      </c>
      <c r="C57" s="63">
        <f t="shared" si="1"/>
        <v>19.028455835929822</v>
      </c>
      <c r="D57" s="63">
        <f t="shared" si="2"/>
        <v>20.405897158174437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>
        <v>2049562</v>
      </c>
      <c r="P57" s="64">
        <v>2053328</v>
      </c>
      <c r="Q57" s="64"/>
      <c r="R57" s="64"/>
      <c r="S57" s="64"/>
      <c r="T57" s="64"/>
    </row>
    <row r="58" spans="1:20" ht="15" thickBot="1" x14ac:dyDescent="0.25">
      <c r="A58" s="64"/>
      <c r="B58" s="39" t="s">
        <v>10</v>
      </c>
      <c r="C58" s="63">
        <f t="shared" si="1"/>
        <v>33.889956438975794</v>
      </c>
      <c r="D58" s="63">
        <f t="shared" si="2"/>
        <v>31.106390399828761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>
        <v>7763362</v>
      </c>
      <c r="P58" s="64">
        <v>7792611</v>
      </c>
      <c r="Q58" s="64"/>
      <c r="R58" s="64"/>
      <c r="S58" s="64"/>
      <c r="T58" s="64"/>
    </row>
    <row r="59" spans="1:20" ht="15" thickBot="1" x14ac:dyDescent="0.25">
      <c r="A59" s="64"/>
      <c r="B59" s="39" t="s">
        <v>522</v>
      </c>
      <c r="C59" s="63">
        <f t="shared" si="1"/>
        <v>28.370123551393814</v>
      </c>
      <c r="D59" s="63">
        <f t="shared" si="2"/>
        <v>28.442710594242765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>
        <v>5058138</v>
      </c>
      <c r="P59" s="64">
        <v>5097967</v>
      </c>
      <c r="Q59" s="64"/>
      <c r="R59" s="64"/>
      <c r="S59" s="64"/>
      <c r="T59" s="64"/>
    </row>
    <row r="60" spans="1:20" ht="15" thickBot="1" x14ac:dyDescent="0.25">
      <c r="A60" s="64"/>
      <c r="B60" s="39" t="s">
        <v>11</v>
      </c>
      <c r="C60" s="63">
        <f t="shared" si="1"/>
        <v>27.371375770291866</v>
      </c>
      <c r="D60" s="63">
        <f t="shared" si="2"/>
        <v>24.460169742201192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>
        <v>1059501</v>
      </c>
      <c r="P60" s="64">
        <v>1054776</v>
      </c>
      <c r="Q60" s="64"/>
      <c r="R60" s="64"/>
      <c r="S60" s="64"/>
      <c r="T60" s="64"/>
    </row>
    <row r="61" spans="1:20" ht="15" thickBot="1" x14ac:dyDescent="0.25">
      <c r="A61" s="64"/>
      <c r="B61" s="39" t="s">
        <v>4</v>
      </c>
      <c r="C61" s="63">
        <f t="shared" si="1"/>
        <v>23.074254955678512</v>
      </c>
      <c r="D61" s="63">
        <f t="shared" si="2"/>
        <v>24.345243051012762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>
        <v>2695645</v>
      </c>
      <c r="P61" s="64">
        <v>2690464</v>
      </c>
      <c r="Q61" s="64"/>
      <c r="R61" s="64"/>
      <c r="S61" s="64"/>
      <c r="T61" s="64"/>
    </row>
    <row r="62" spans="1:20" ht="15" thickBot="1" x14ac:dyDescent="0.25">
      <c r="A62" s="64"/>
      <c r="B62" s="39" t="s">
        <v>523</v>
      </c>
      <c r="C62" s="63">
        <f t="shared" si="1"/>
        <v>23.166076924113767</v>
      </c>
      <c r="D62" s="63">
        <f t="shared" si="2"/>
        <v>23.628453457724177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>
        <v>6751251</v>
      </c>
      <c r="P62" s="64">
        <v>6750336</v>
      </c>
      <c r="Q62" s="64"/>
      <c r="R62" s="64"/>
      <c r="S62" s="64"/>
      <c r="T62" s="64"/>
    </row>
    <row r="63" spans="1:20" ht="15" thickBot="1" x14ac:dyDescent="0.25">
      <c r="A63" s="64"/>
      <c r="B63" s="39" t="s">
        <v>524</v>
      </c>
      <c r="C63" s="63">
        <f t="shared" si="1"/>
        <v>27.527418757894374</v>
      </c>
      <c r="D63" s="63">
        <f t="shared" si="2"/>
        <v>27.48260631721325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>
        <v>1518486</v>
      </c>
      <c r="P63" s="64">
        <v>1531878</v>
      </c>
      <c r="Q63" s="64"/>
      <c r="R63" s="64"/>
      <c r="S63" s="64"/>
      <c r="T63" s="64"/>
    </row>
    <row r="64" spans="1:20" ht="15" thickBot="1" x14ac:dyDescent="0.25">
      <c r="A64" s="64"/>
      <c r="B64" s="39" t="s">
        <v>525</v>
      </c>
      <c r="C64" s="63">
        <f t="shared" si="1"/>
        <v>26.000057441987373</v>
      </c>
      <c r="D64" s="63">
        <f t="shared" si="2"/>
        <v>26.651930307460887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>
        <v>661537</v>
      </c>
      <c r="P64" s="64">
        <v>664117</v>
      </c>
      <c r="Q64" s="64"/>
      <c r="R64" s="64"/>
      <c r="S64" s="64"/>
      <c r="T64" s="64"/>
    </row>
    <row r="65" spans="1:26" ht="15" thickBot="1" x14ac:dyDescent="0.25">
      <c r="A65" s="64"/>
      <c r="B65" s="39" t="s">
        <v>526</v>
      </c>
      <c r="C65" s="63">
        <f t="shared" si="1"/>
        <v>28.590876303583617</v>
      </c>
      <c r="D65" s="63">
        <f t="shared" si="2"/>
        <v>26.628336353928631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>
        <v>2213993</v>
      </c>
      <c r="P65" s="64">
        <v>2208174</v>
      </c>
      <c r="Q65" s="64"/>
      <c r="R65" s="64"/>
      <c r="S65" s="64"/>
      <c r="T65" s="64"/>
    </row>
    <row r="66" spans="1:26" ht="15" thickBot="1" x14ac:dyDescent="0.25">
      <c r="A66" s="64"/>
      <c r="B66" s="39" t="s">
        <v>5</v>
      </c>
      <c r="C66" s="63">
        <f t="shared" si="1"/>
        <v>23.452450937472637</v>
      </c>
      <c r="D66" s="63">
        <f t="shared" si="2"/>
        <v>18.756330261463244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>
        <v>319796</v>
      </c>
      <c r="P66" s="64">
        <v>319892</v>
      </c>
      <c r="Q66" s="64"/>
      <c r="R66" s="64"/>
      <c r="S66" s="64"/>
      <c r="T66" s="64"/>
    </row>
    <row r="67" spans="1:26" ht="15" thickBot="1" x14ac:dyDescent="0.25">
      <c r="A67" s="64"/>
      <c r="B67" s="40" t="s">
        <v>12</v>
      </c>
      <c r="C67" s="65">
        <f t="shared" si="1"/>
        <v>27.339813752029723</v>
      </c>
      <c r="D67" s="65">
        <f t="shared" si="2"/>
        <v>26.710664171059467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>
        <v>47385107</v>
      </c>
      <c r="P67" s="64">
        <v>47475420</v>
      </c>
      <c r="Q67" s="64"/>
      <c r="R67" s="64"/>
      <c r="S67" s="64"/>
      <c r="T67" s="64"/>
    </row>
    <row r="68" spans="1:26" ht="13.5" thickBot="1" x14ac:dyDescent="0.25">
      <c r="A68" s="64"/>
      <c r="B68" s="64"/>
      <c r="C68" s="63"/>
      <c r="D68" s="63"/>
      <c r="E68" s="63"/>
      <c r="F68" s="63"/>
      <c r="G68" s="63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Y70"/>
  <sheetViews>
    <sheetView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4.28515625" style="2" hidden="1" customWidth="1"/>
    <col min="16" max="16" width="13.42578125" style="2" hidden="1" customWidth="1"/>
    <col min="17" max="19" width="12.28515625" style="2" customWidth="1"/>
    <col min="20" max="20" width="11.42578125" style="2" customWidth="1"/>
    <col min="21" max="21" width="12.28515625" style="2" hidden="1" customWidth="1"/>
    <col min="22" max="22" width="13" style="2" hidden="1" customWidth="1"/>
    <col min="23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3.25" customHeight="1" x14ac:dyDescent="0.2">
      <c r="A2" s="44"/>
      <c r="B2" s="44"/>
      <c r="C2" s="52"/>
      <c r="D2" s="52"/>
      <c r="E2" s="52"/>
      <c r="F2" s="52"/>
      <c r="G2"/>
      <c r="H2"/>
    </row>
    <row r="3" spans="1:10" ht="33" customHeight="1" x14ac:dyDescent="0.2"/>
    <row r="4" spans="1:10" ht="39" customHeight="1" x14ac:dyDescent="0.2">
      <c r="B4" s="13"/>
      <c r="C4" s="41">
        <v>2021</v>
      </c>
      <c r="D4" s="25">
        <v>2022</v>
      </c>
    </row>
    <row r="5" spans="1:10" ht="17.100000000000001" customHeight="1" thickBot="1" x14ac:dyDescent="0.25">
      <c r="B5" s="39" t="s">
        <v>0</v>
      </c>
      <c r="C5" s="28">
        <v>6465</v>
      </c>
      <c r="D5" s="28">
        <v>6554</v>
      </c>
      <c r="F5" s="15"/>
      <c r="G5" s="15"/>
    </row>
    <row r="6" spans="1:10" ht="17.100000000000001" customHeight="1" thickBot="1" x14ac:dyDescent="0.25">
      <c r="B6" s="39" t="s">
        <v>1</v>
      </c>
      <c r="C6" s="28">
        <v>513</v>
      </c>
      <c r="D6" s="28">
        <v>521</v>
      </c>
      <c r="F6" s="15"/>
      <c r="G6" s="15"/>
    </row>
    <row r="7" spans="1:10" ht="17.100000000000001" customHeight="1" thickBot="1" x14ac:dyDescent="0.25">
      <c r="B7" s="39" t="s">
        <v>511</v>
      </c>
      <c r="C7" s="28">
        <v>380</v>
      </c>
      <c r="D7" s="28">
        <v>420</v>
      </c>
      <c r="F7" s="15"/>
      <c r="G7" s="15"/>
    </row>
    <row r="8" spans="1:10" ht="17.100000000000001" customHeight="1" thickBot="1" x14ac:dyDescent="0.25">
      <c r="B8" s="39" t="s">
        <v>39</v>
      </c>
      <c r="C8" s="28">
        <v>618</v>
      </c>
      <c r="D8" s="28">
        <v>623</v>
      </c>
      <c r="F8" s="15"/>
      <c r="G8" s="15"/>
    </row>
    <row r="9" spans="1:10" ht="17.100000000000001" customHeight="1" thickBot="1" x14ac:dyDescent="0.25">
      <c r="B9" s="39" t="s">
        <v>2</v>
      </c>
      <c r="C9" s="28">
        <v>2101</v>
      </c>
      <c r="D9" s="28">
        <v>2064</v>
      </c>
      <c r="F9" s="15"/>
      <c r="G9" s="15"/>
    </row>
    <row r="10" spans="1:10" ht="17.100000000000001" customHeight="1" thickBot="1" x14ac:dyDescent="0.25">
      <c r="B10" s="39" t="s">
        <v>3</v>
      </c>
      <c r="C10" s="28">
        <v>247</v>
      </c>
      <c r="D10" s="28">
        <v>261</v>
      </c>
      <c r="F10" s="15"/>
      <c r="G10" s="15"/>
    </row>
    <row r="11" spans="1:10" ht="17.100000000000001" customHeight="1" thickBot="1" x14ac:dyDescent="0.25">
      <c r="B11" s="39" t="s">
        <v>38</v>
      </c>
      <c r="C11" s="28">
        <v>863</v>
      </c>
      <c r="D11" s="28">
        <v>765</v>
      </c>
      <c r="F11" s="15"/>
      <c r="G11" s="15"/>
    </row>
    <row r="12" spans="1:10" ht="17.100000000000001" customHeight="1" thickBot="1" x14ac:dyDescent="0.25">
      <c r="B12" s="39" t="s">
        <v>23</v>
      </c>
      <c r="C12" s="28">
        <v>1138</v>
      </c>
      <c r="D12" s="28">
        <v>1031</v>
      </c>
      <c r="F12" s="15"/>
      <c r="G12" s="15"/>
    </row>
    <row r="13" spans="1:10" ht="17.100000000000001" customHeight="1" thickBot="1" x14ac:dyDescent="0.25">
      <c r="B13" s="39" t="s">
        <v>10</v>
      </c>
      <c r="C13" s="28">
        <v>3421</v>
      </c>
      <c r="D13" s="28">
        <v>3493</v>
      </c>
      <c r="F13" s="15"/>
      <c r="G13" s="15"/>
    </row>
    <row r="14" spans="1:10" ht="17.100000000000001" customHeight="1" thickBot="1" x14ac:dyDescent="0.25">
      <c r="B14" s="39" t="s">
        <v>40</v>
      </c>
      <c r="C14" s="28">
        <v>2730</v>
      </c>
      <c r="D14" s="28">
        <v>2848</v>
      </c>
      <c r="F14" s="15"/>
      <c r="G14" s="15"/>
    </row>
    <row r="15" spans="1:10" ht="17.100000000000001" customHeight="1" thickBot="1" x14ac:dyDescent="0.25">
      <c r="B15" s="39" t="s">
        <v>11</v>
      </c>
      <c r="C15" s="28">
        <v>530</v>
      </c>
      <c r="D15" s="28">
        <v>474</v>
      </c>
      <c r="F15" s="15"/>
      <c r="G15" s="15"/>
    </row>
    <row r="16" spans="1:10" ht="17.100000000000001" customHeight="1" thickBot="1" x14ac:dyDescent="0.25">
      <c r="B16" s="39" t="s">
        <v>4</v>
      </c>
      <c r="C16" s="28">
        <v>1249</v>
      </c>
      <c r="D16" s="28">
        <v>1167</v>
      </c>
      <c r="F16" s="15"/>
      <c r="G16" s="15"/>
    </row>
    <row r="17" spans="2:7" ht="17.100000000000001" customHeight="1" thickBot="1" x14ac:dyDescent="0.25">
      <c r="B17" s="39" t="s">
        <v>512</v>
      </c>
      <c r="C17" s="28">
        <v>3545</v>
      </c>
      <c r="D17" s="28">
        <v>3487</v>
      </c>
      <c r="F17" s="15"/>
      <c r="G17" s="15"/>
    </row>
    <row r="18" spans="2:7" ht="17.100000000000001" customHeight="1" thickBot="1" x14ac:dyDescent="0.25">
      <c r="B18" s="39" t="s">
        <v>513</v>
      </c>
      <c r="C18" s="28">
        <v>1071</v>
      </c>
      <c r="D18" s="28">
        <v>1169</v>
      </c>
      <c r="F18" s="15"/>
      <c r="G18" s="15"/>
    </row>
    <row r="19" spans="2:7" ht="17.100000000000001" customHeight="1" thickBot="1" x14ac:dyDescent="0.25">
      <c r="B19" s="39" t="s">
        <v>514</v>
      </c>
      <c r="C19" s="28">
        <v>460</v>
      </c>
      <c r="D19" s="28">
        <v>399</v>
      </c>
      <c r="F19" s="15"/>
      <c r="G19" s="15"/>
    </row>
    <row r="20" spans="2:7" ht="17.100000000000001" customHeight="1" thickBot="1" x14ac:dyDescent="0.25">
      <c r="B20" s="39" t="s">
        <v>24</v>
      </c>
      <c r="C20" s="28">
        <v>1090</v>
      </c>
      <c r="D20" s="28">
        <v>1077</v>
      </c>
      <c r="F20" s="15"/>
      <c r="G20" s="15"/>
    </row>
    <row r="21" spans="2:7" ht="17.100000000000001" customHeight="1" thickBot="1" x14ac:dyDescent="0.25">
      <c r="B21" s="39" t="s">
        <v>5</v>
      </c>
      <c r="C21" s="28">
        <v>127</v>
      </c>
      <c r="D21" s="28">
        <v>123</v>
      </c>
      <c r="F21" s="15"/>
      <c r="G21" s="15"/>
    </row>
    <row r="22" spans="2:7" ht="17.100000000000001" customHeight="1" thickBot="1" x14ac:dyDescent="0.25">
      <c r="B22" s="40" t="s">
        <v>12</v>
      </c>
      <c r="C22" s="42">
        <v>26548</v>
      </c>
      <c r="D22" s="42">
        <f>SUM(D5:D21)</f>
        <v>26476</v>
      </c>
      <c r="F22" s="15"/>
      <c r="G22" s="15"/>
    </row>
    <row r="25" spans="2:7" ht="39" customHeight="1" x14ac:dyDescent="0.2">
      <c r="B25" s="13"/>
      <c r="C25" s="26" t="s">
        <v>528</v>
      </c>
    </row>
    <row r="26" spans="2:7" ht="17.100000000000001" customHeight="1" thickBot="1" x14ac:dyDescent="0.25">
      <c r="B26" s="39" t="s">
        <v>0</v>
      </c>
      <c r="C26" s="49">
        <f t="shared" ref="C26:C43" si="0">+(D5-C5)/C5</f>
        <v>1.3766434648105182E-2</v>
      </c>
    </row>
    <row r="27" spans="2:7" ht="17.100000000000001" customHeight="1" thickBot="1" x14ac:dyDescent="0.25">
      <c r="B27" s="39" t="s">
        <v>1</v>
      </c>
      <c r="C27" s="49">
        <f t="shared" si="0"/>
        <v>1.5594541910331383E-2</v>
      </c>
    </row>
    <row r="28" spans="2:7" ht="17.100000000000001" customHeight="1" thickBot="1" x14ac:dyDescent="0.25">
      <c r="B28" s="39" t="s">
        <v>511</v>
      </c>
      <c r="C28" s="49">
        <f t="shared" si="0"/>
        <v>0.10526315789473684</v>
      </c>
    </row>
    <row r="29" spans="2:7" ht="17.100000000000001" customHeight="1" thickBot="1" x14ac:dyDescent="0.25">
      <c r="B29" s="39" t="s">
        <v>39</v>
      </c>
      <c r="C29" s="49">
        <f t="shared" si="0"/>
        <v>8.0906148867313909E-3</v>
      </c>
    </row>
    <row r="30" spans="2:7" ht="17.100000000000001" customHeight="1" thickBot="1" x14ac:dyDescent="0.25">
      <c r="B30" s="39" t="s">
        <v>2</v>
      </c>
      <c r="C30" s="49">
        <f t="shared" si="0"/>
        <v>-1.7610661589719183E-2</v>
      </c>
    </row>
    <row r="31" spans="2:7" ht="17.100000000000001" customHeight="1" thickBot="1" x14ac:dyDescent="0.25">
      <c r="B31" s="39" t="s">
        <v>3</v>
      </c>
      <c r="C31" s="49">
        <f t="shared" si="0"/>
        <v>5.6680161943319839E-2</v>
      </c>
    </row>
    <row r="32" spans="2:7" ht="17.100000000000001" customHeight="1" thickBot="1" x14ac:dyDescent="0.25">
      <c r="B32" s="39" t="s">
        <v>38</v>
      </c>
      <c r="C32" s="49">
        <f t="shared" si="0"/>
        <v>-0.11355735805330243</v>
      </c>
    </row>
    <row r="33" spans="1:25" ht="17.100000000000001" customHeight="1" thickBot="1" x14ac:dyDescent="0.25">
      <c r="B33" s="39" t="s">
        <v>23</v>
      </c>
      <c r="C33" s="49">
        <f t="shared" si="0"/>
        <v>-9.4024604569420037E-2</v>
      </c>
    </row>
    <row r="34" spans="1:25" ht="17.100000000000001" customHeight="1" thickBot="1" x14ac:dyDescent="0.25">
      <c r="B34" s="39" t="s">
        <v>10</v>
      </c>
      <c r="C34" s="49">
        <f t="shared" si="0"/>
        <v>2.1046477638117511E-2</v>
      </c>
    </row>
    <row r="35" spans="1:25" ht="17.100000000000001" customHeight="1" thickBot="1" x14ac:dyDescent="0.25">
      <c r="B35" s="39" t="s">
        <v>40</v>
      </c>
      <c r="C35" s="49">
        <f t="shared" si="0"/>
        <v>4.3223443223443223E-2</v>
      </c>
    </row>
    <row r="36" spans="1:25" ht="17.100000000000001" customHeight="1" thickBot="1" x14ac:dyDescent="0.25">
      <c r="B36" s="39" t="s">
        <v>11</v>
      </c>
      <c r="C36" s="49">
        <f t="shared" si="0"/>
        <v>-0.10566037735849057</v>
      </c>
    </row>
    <row r="37" spans="1:25" ht="17.100000000000001" customHeight="1" thickBot="1" x14ac:dyDescent="0.25">
      <c r="B37" s="39" t="s">
        <v>4</v>
      </c>
      <c r="C37" s="49">
        <f t="shared" si="0"/>
        <v>-6.5652522017614096E-2</v>
      </c>
    </row>
    <row r="38" spans="1:25" ht="17.100000000000001" customHeight="1" thickBot="1" x14ac:dyDescent="0.25">
      <c r="B38" s="39" t="s">
        <v>512</v>
      </c>
      <c r="C38" s="49">
        <f t="shared" si="0"/>
        <v>-1.6361071932299014E-2</v>
      </c>
    </row>
    <row r="39" spans="1:25" ht="17.100000000000001" customHeight="1" thickBot="1" x14ac:dyDescent="0.25">
      <c r="B39" s="39" t="s">
        <v>513</v>
      </c>
      <c r="C39" s="49">
        <f t="shared" si="0"/>
        <v>9.1503267973856203E-2</v>
      </c>
    </row>
    <row r="40" spans="1:25" ht="17.100000000000001" customHeight="1" thickBot="1" x14ac:dyDescent="0.25">
      <c r="B40" s="39" t="s">
        <v>514</v>
      </c>
      <c r="C40" s="49">
        <f t="shared" si="0"/>
        <v>-0.13260869565217392</v>
      </c>
    </row>
    <row r="41" spans="1:25" ht="17.100000000000001" customHeight="1" thickBot="1" x14ac:dyDescent="0.25">
      <c r="B41" s="39" t="s">
        <v>24</v>
      </c>
      <c r="C41" s="49">
        <f t="shared" si="0"/>
        <v>-1.1926605504587157E-2</v>
      </c>
    </row>
    <row r="42" spans="1:25" ht="17.100000000000001" customHeight="1" thickBot="1" x14ac:dyDescent="0.25">
      <c r="B42" s="39" t="s">
        <v>5</v>
      </c>
      <c r="C42" s="49">
        <f t="shared" si="0"/>
        <v>-3.1496062992125984E-2</v>
      </c>
    </row>
    <row r="43" spans="1:25" ht="17.100000000000001" customHeight="1" thickBot="1" x14ac:dyDescent="0.25">
      <c r="B43" s="40" t="s">
        <v>12</v>
      </c>
      <c r="C43" s="50">
        <f t="shared" si="0"/>
        <v>-2.7120687057405456E-3</v>
      </c>
    </row>
    <row r="44" spans="1:25" ht="13.5" thickBot="1" x14ac:dyDescent="0.25">
      <c r="A44" s="64"/>
      <c r="B44" s="64"/>
      <c r="C44" s="63"/>
      <c r="D44" s="63"/>
      <c r="E44" s="63"/>
      <c r="F44" s="63"/>
      <c r="G44" s="63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</row>
    <row r="46" spans="1:25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</row>
    <row r="47" spans="1:25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</row>
    <row r="48" spans="1:25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</row>
    <row r="49" spans="1:19" ht="39" customHeight="1" x14ac:dyDescent="0.2">
      <c r="A49" s="64"/>
      <c r="B49" s="64"/>
      <c r="C49" s="41">
        <v>2021</v>
      </c>
      <c r="D49" s="25">
        <v>2022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>
        <v>2022</v>
      </c>
      <c r="Q49" s="64"/>
      <c r="R49" s="64"/>
      <c r="S49" s="64"/>
    </row>
    <row r="50" spans="1:19" ht="15" thickBot="1" x14ac:dyDescent="0.25">
      <c r="A50" s="64"/>
      <c r="B50" s="39" t="s">
        <v>517</v>
      </c>
      <c r="C50" s="63">
        <f t="shared" ref="C50:C67" si="1">+C5/O50*100000</f>
        <v>74.807470564446376</v>
      </c>
      <c r="D50" s="63">
        <f t="shared" ref="D50:D67" si="2">+D5/$P50*100000</f>
        <v>75.607309890991189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>
        <v>8642185</v>
      </c>
      <c r="P50" s="64">
        <v>8668474</v>
      </c>
      <c r="Q50" s="64"/>
      <c r="R50" s="64"/>
      <c r="S50" s="64"/>
    </row>
    <row r="51" spans="1:19" ht="15" thickBot="1" x14ac:dyDescent="0.25">
      <c r="A51" s="64"/>
      <c r="B51" s="39" t="s">
        <v>518</v>
      </c>
      <c r="C51" s="63">
        <f t="shared" si="1"/>
        <v>38.680169287945581</v>
      </c>
      <c r="D51" s="63">
        <f t="shared" si="2"/>
        <v>39.281769413751633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>
        <v>1326261</v>
      </c>
      <c r="P51" s="64">
        <v>1326315</v>
      </c>
      <c r="Q51" s="64"/>
      <c r="R51" s="64"/>
      <c r="S51" s="64"/>
    </row>
    <row r="52" spans="1:19" ht="15" thickBot="1" x14ac:dyDescent="0.25">
      <c r="A52" s="64"/>
      <c r="B52" s="39" t="s">
        <v>519</v>
      </c>
      <c r="C52" s="63">
        <f t="shared" si="1"/>
        <v>37.557126365893389</v>
      </c>
      <c r="D52" s="63">
        <f t="shared" si="2"/>
        <v>41.804105959473908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>
        <v>1011792</v>
      </c>
      <c r="P52" s="64">
        <v>1004686</v>
      </c>
      <c r="Q52" s="64"/>
      <c r="R52" s="64"/>
      <c r="S52" s="64"/>
    </row>
    <row r="53" spans="1:19" ht="15" thickBot="1" x14ac:dyDescent="0.25">
      <c r="A53" s="64"/>
      <c r="B53" s="39" t="s">
        <v>39</v>
      </c>
      <c r="C53" s="63">
        <f t="shared" si="1"/>
        <v>52.685062676469393</v>
      </c>
      <c r="D53" s="63">
        <f t="shared" si="2"/>
        <v>52.946520614723546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>
        <v>1173008</v>
      </c>
      <c r="P53" s="64">
        <v>1176659</v>
      </c>
      <c r="Q53" s="64"/>
      <c r="R53" s="64"/>
      <c r="S53" s="64"/>
    </row>
    <row r="54" spans="1:19" ht="15" thickBot="1" x14ac:dyDescent="0.25">
      <c r="A54" s="64"/>
      <c r="B54" s="39" t="s">
        <v>2</v>
      </c>
      <c r="C54" s="63">
        <f t="shared" si="1"/>
        <v>96.689100133275417</v>
      </c>
      <c r="D54" s="63">
        <f t="shared" si="2"/>
        <v>94.778851642167595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>
        <v>2172944</v>
      </c>
      <c r="P54" s="64">
        <v>2177701</v>
      </c>
      <c r="Q54" s="64"/>
      <c r="R54" s="64"/>
      <c r="S54" s="64"/>
    </row>
    <row r="55" spans="1:19" ht="15" thickBot="1" x14ac:dyDescent="0.25">
      <c r="A55" s="64"/>
      <c r="B55" s="39" t="s">
        <v>3</v>
      </c>
      <c r="C55" s="63">
        <f t="shared" si="1"/>
        <v>42.257834380084411</v>
      </c>
      <c r="D55" s="63">
        <f t="shared" si="2"/>
        <v>44.584746891879426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>
        <v>584507</v>
      </c>
      <c r="P55" s="64">
        <v>585402</v>
      </c>
      <c r="Q55" s="64"/>
      <c r="R55" s="64"/>
      <c r="S55" s="64"/>
    </row>
    <row r="56" spans="1:19" ht="15" thickBot="1" x14ac:dyDescent="0.25">
      <c r="A56" s="64"/>
      <c r="B56" s="39" t="s">
        <v>520</v>
      </c>
      <c r="C56" s="63">
        <f t="shared" si="1"/>
        <v>36.212742941137719</v>
      </c>
      <c r="D56" s="63">
        <f t="shared" si="2"/>
        <v>32.242565243779083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>
        <v>2383139</v>
      </c>
      <c r="P56" s="64">
        <v>2372640</v>
      </c>
      <c r="Q56" s="64"/>
      <c r="R56" s="64"/>
      <c r="S56" s="64"/>
    </row>
    <row r="57" spans="1:19" ht="15" thickBot="1" x14ac:dyDescent="0.25">
      <c r="A57" s="64"/>
      <c r="B57" s="39" t="s">
        <v>521</v>
      </c>
      <c r="C57" s="63">
        <f t="shared" si="1"/>
        <v>55.52405831099523</v>
      </c>
      <c r="D57" s="63">
        <f t="shared" si="2"/>
        <v>50.211169379660724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>
        <v>2049562</v>
      </c>
      <c r="P57" s="64">
        <v>2053328</v>
      </c>
      <c r="Q57" s="64"/>
      <c r="R57" s="64"/>
      <c r="S57" s="64"/>
    </row>
    <row r="58" spans="1:19" ht="15" thickBot="1" x14ac:dyDescent="0.25">
      <c r="A58" s="64"/>
      <c r="B58" s="39" t="s">
        <v>10</v>
      </c>
      <c r="C58" s="63">
        <f t="shared" si="1"/>
        <v>44.065960082757961</v>
      </c>
      <c r="D58" s="63">
        <f t="shared" si="2"/>
        <v>44.82451388886215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>
        <v>7763362</v>
      </c>
      <c r="P58" s="64">
        <v>7792611</v>
      </c>
      <c r="Q58" s="64"/>
      <c r="R58" s="64"/>
      <c r="S58" s="64"/>
    </row>
    <row r="59" spans="1:19" ht="15" thickBot="1" x14ac:dyDescent="0.25">
      <c r="A59" s="64"/>
      <c r="B59" s="39" t="s">
        <v>522</v>
      </c>
      <c r="C59" s="63">
        <f t="shared" si="1"/>
        <v>53.972430170944321</v>
      </c>
      <c r="D59" s="63">
        <f t="shared" si="2"/>
        <v>55.865406739588543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>
        <v>5058138</v>
      </c>
      <c r="P59" s="64">
        <v>5097967</v>
      </c>
      <c r="Q59" s="64"/>
      <c r="R59" s="64"/>
      <c r="S59" s="64"/>
    </row>
    <row r="60" spans="1:19" ht="15" thickBot="1" x14ac:dyDescent="0.25">
      <c r="A60" s="64"/>
      <c r="B60" s="39" t="s">
        <v>11</v>
      </c>
      <c r="C60" s="63">
        <f t="shared" si="1"/>
        <v>50.023548821567886</v>
      </c>
      <c r="D60" s="63">
        <f t="shared" si="2"/>
        <v>44.938451386834736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>
        <v>1059501</v>
      </c>
      <c r="P60" s="64">
        <v>1054776</v>
      </c>
      <c r="Q60" s="64"/>
      <c r="R60" s="64"/>
      <c r="S60" s="64"/>
    </row>
    <row r="61" spans="1:19" ht="15" thickBot="1" x14ac:dyDescent="0.25">
      <c r="A61" s="64"/>
      <c r="B61" s="39" t="s">
        <v>4</v>
      </c>
      <c r="C61" s="63">
        <f t="shared" si="1"/>
        <v>46.333994275952506</v>
      </c>
      <c r="D61" s="63">
        <f t="shared" si="2"/>
        <v>43.375417771804415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>
        <v>2695645</v>
      </c>
      <c r="P61" s="64">
        <v>2690464</v>
      </c>
      <c r="Q61" s="64"/>
      <c r="R61" s="64"/>
      <c r="S61" s="64"/>
    </row>
    <row r="62" spans="1:19" ht="15" thickBot="1" x14ac:dyDescent="0.25">
      <c r="A62" s="64"/>
      <c r="B62" s="39" t="s">
        <v>523</v>
      </c>
      <c r="C62" s="63">
        <f t="shared" si="1"/>
        <v>52.508786890014903</v>
      </c>
      <c r="D62" s="63">
        <f t="shared" si="2"/>
        <v>51.656687904128027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>
        <v>6751251</v>
      </c>
      <c r="P62" s="64">
        <v>6750336</v>
      </c>
      <c r="Q62" s="64"/>
      <c r="R62" s="64"/>
      <c r="S62" s="64"/>
    </row>
    <row r="63" spans="1:19" ht="15" thickBot="1" x14ac:dyDescent="0.25">
      <c r="A63" s="64"/>
      <c r="B63" s="39" t="s">
        <v>524</v>
      </c>
      <c r="C63" s="63">
        <f t="shared" si="1"/>
        <v>70.530778683504494</v>
      </c>
      <c r="D63" s="63">
        <f t="shared" si="2"/>
        <v>76.31156005896031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>
        <v>1518486</v>
      </c>
      <c r="P63" s="64">
        <v>1531878</v>
      </c>
      <c r="Q63" s="64"/>
      <c r="R63" s="64"/>
      <c r="S63" s="64"/>
    </row>
    <row r="64" spans="1:19" ht="15" thickBot="1" x14ac:dyDescent="0.25">
      <c r="A64" s="64"/>
      <c r="B64" s="39" t="s">
        <v>525</v>
      </c>
      <c r="C64" s="63">
        <f t="shared" si="1"/>
        <v>69.535037344849954</v>
      </c>
      <c r="D64" s="63">
        <f t="shared" si="2"/>
        <v>60.079775099869444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>
        <v>661537</v>
      </c>
      <c r="P64" s="64">
        <v>664117</v>
      </c>
      <c r="Q64" s="64"/>
      <c r="R64" s="64"/>
      <c r="S64" s="64"/>
    </row>
    <row r="65" spans="1:19" ht="15" thickBot="1" x14ac:dyDescent="0.25">
      <c r="A65" s="64"/>
      <c r="B65" s="39" t="s">
        <v>526</v>
      </c>
      <c r="C65" s="63">
        <f t="shared" si="1"/>
        <v>49.232314645981262</v>
      </c>
      <c r="D65" s="63">
        <f t="shared" si="2"/>
        <v>48.773330362552954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>
        <v>2213993</v>
      </c>
      <c r="P65" s="64">
        <v>2208174</v>
      </c>
      <c r="Q65" s="64"/>
      <c r="R65" s="64"/>
      <c r="S65" s="64"/>
    </row>
    <row r="66" spans="1:19" ht="15" thickBot="1" x14ac:dyDescent="0.25">
      <c r="A66" s="64"/>
      <c r="B66" s="39" t="s">
        <v>5</v>
      </c>
      <c r="C66" s="63">
        <f t="shared" si="1"/>
        <v>39.712816920786999</v>
      </c>
      <c r="D66" s="63">
        <f t="shared" si="2"/>
        <v>38.450477035999647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>
        <v>319796</v>
      </c>
      <c r="P66" s="64">
        <v>319892</v>
      </c>
      <c r="Q66" s="64"/>
      <c r="R66" s="64"/>
      <c r="S66" s="64"/>
    </row>
    <row r="67" spans="1:19" ht="15" thickBot="1" x14ac:dyDescent="0.25">
      <c r="A67" s="64"/>
      <c r="B67" s="40" t="s">
        <v>12</v>
      </c>
      <c r="C67" s="65">
        <f t="shared" si="1"/>
        <v>56.026042106436527</v>
      </c>
      <c r="D67" s="65">
        <f t="shared" si="2"/>
        <v>55.767805740317826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>
        <v>47385107</v>
      </c>
      <c r="P67" s="64">
        <v>47475420</v>
      </c>
      <c r="Q67" s="64"/>
      <c r="R67" s="64"/>
      <c r="S67" s="64"/>
    </row>
    <row r="68" spans="1:19" ht="13.5" thickBot="1" x14ac:dyDescent="0.25">
      <c r="C68" s="63"/>
      <c r="D68" s="63"/>
      <c r="E68" s="63"/>
      <c r="F68" s="63"/>
      <c r="G68" s="63"/>
    </row>
    <row r="69" spans="1:19" ht="13.5" thickBot="1" x14ac:dyDescent="0.25">
      <c r="C69" s="63"/>
      <c r="D69" s="63"/>
      <c r="E69" s="63"/>
      <c r="F69" s="63"/>
      <c r="G69" s="63"/>
    </row>
    <row r="70" spans="1:19" ht="13.5" thickBot="1" x14ac:dyDescent="0.25">
      <c r="C70" s="63"/>
      <c r="D70" s="63"/>
      <c r="E70" s="63"/>
      <c r="F70" s="63"/>
      <c r="G70" s="63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Y68"/>
  <sheetViews>
    <sheetView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2.7109375" style="2" hidden="1" customWidth="1"/>
    <col min="16" max="16" width="13.140625" style="2" hidden="1" customWidth="1"/>
    <col min="17" max="20" width="12.28515625" style="2" customWidth="1"/>
    <col min="21" max="21" width="0.140625" style="2" hidden="1" customWidth="1"/>
    <col min="22" max="22" width="13.7109375" style="2" hidden="1" customWidth="1"/>
    <col min="23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9.25" customHeight="1" x14ac:dyDescent="0.2">
      <c r="A2" s="44"/>
      <c r="B2" s="44"/>
      <c r="C2" s="52"/>
      <c r="D2" s="52"/>
      <c r="E2" s="52"/>
      <c r="F2" s="52"/>
      <c r="G2"/>
      <c r="H2"/>
    </row>
    <row r="3" spans="1:10" ht="32.25" customHeight="1" x14ac:dyDescent="0.2"/>
    <row r="4" spans="1:10" ht="39" customHeight="1" x14ac:dyDescent="0.2">
      <c r="B4" s="13"/>
      <c r="C4" s="41">
        <v>2021</v>
      </c>
      <c r="D4" s="25">
        <v>2022</v>
      </c>
    </row>
    <row r="5" spans="1:10" ht="17.100000000000001" customHeight="1" thickBot="1" x14ac:dyDescent="0.25">
      <c r="B5" s="39" t="s">
        <v>0</v>
      </c>
      <c r="C5" s="28">
        <v>5514</v>
      </c>
      <c r="D5" s="28">
        <v>4990</v>
      </c>
      <c r="F5" s="15"/>
      <c r="G5" s="15"/>
    </row>
    <row r="6" spans="1:10" ht="17.100000000000001" customHeight="1" thickBot="1" x14ac:dyDescent="0.25">
      <c r="B6" s="39" t="s">
        <v>1</v>
      </c>
      <c r="C6" s="28">
        <v>486</v>
      </c>
      <c r="D6" s="28">
        <v>450</v>
      </c>
      <c r="F6" s="15"/>
      <c r="G6" s="15"/>
    </row>
    <row r="7" spans="1:10" ht="17.100000000000001" customHeight="1" thickBot="1" x14ac:dyDescent="0.25">
      <c r="B7" s="39" t="s">
        <v>511</v>
      </c>
      <c r="C7" s="28">
        <v>422</v>
      </c>
      <c r="D7" s="28">
        <v>397</v>
      </c>
      <c r="F7" s="15"/>
      <c r="G7" s="15"/>
    </row>
    <row r="8" spans="1:10" ht="17.100000000000001" customHeight="1" thickBot="1" x14ac:dyDescent="0.25">
      <c r="B8" s="39" t="s">
        <v>39</v>
      </c>
      <c r="C8" s="28">
        <v>773</v>
      </c>
      <c r="D8" s="28">
        <v>601</v>
      </c>
      <c r="F8" s="15"/>
      <c r="G8" s="15"/>
    </row>
    <row r="9" spans="1:10" ht="17.100000000000001" customHeight="1" thickBot="1" x14ac:dyDescent="0.25">
      <c r="B9" s="39" t="s">
        <v>2</v>
      </c>
      <c r="C9" s="28">
        <v>2304</v>
      </c>
      <c r="D9" s="28">
        <v>2018</v>
      </c>
      <c r="F9" s="15"/>
      <c r="G9" s="15"/>
    </row>
    <row r="10" spans="1:10" ht="17.100000000000001" customHeight="1" thickBot="1" x14ac:dyDescent="0.25">
      <c r="B10" s="39" t="s">
        <v>3</v>
      </c>
      <c r="C10" s="28">
        <v>247</v>
      </c>
      <c r="D10" s="28">
        <v>250</v>
      </c>
      <c r="F10" s="15"/>
      <c r="G10" s="15"/>
    </row>
    <row r="11" spans="1:10" ht="17.100000000000001" customHeight="1" thickBot="1" x14ac:dyDescent="0.25">
      <c r="B11" s="39" t="s">
        <v>38</v>
      </c>
      <c r="C11" s="28">
        <v>794</v>
      </c>
      <c r="D11" s="28">
        <v>647</v>
      </c>
      <c r="F11" s="15"/>
      <c r="G11" s="15"/>
    </row>
    <row r="12" spans="1:10" ht="17.100000000000001" customHeight="1" thickBot="1" x14ac:dyDescent="0.25">
      <c r="B12" s="39" t="s">
        <v>23</v>
      </c>
      <c r="C12" s="28">
        <v>753</v>
      </c>
      <c r="D12" s="28">
        <v>799</v>
      </c>
      <c r="F12" s="15"/>
      <c r="G12" s="15"/>
    </row>
    <row r="13" spans="1:10" ht="17.100000000000001" customHeight="1" thickBot="1" x14ac:dyDescent="0.25">
      <c r="B13" s="39" t="s">
        <v>10</v>
      </c>
      <c r="C13" s="28">
        <v>3947</v>
      </c>
      <c r="D13" s="28">
        <v>3789</v>
      </c>
      <c r="F13" s="15"/>
      <c r="G13" s="15"/>
    </row>
    <row r="14" spans="1:10" ht="17.100000000000001" customHeight="1" thickBot="1" x14ac:dyDescent="0.25">
      <c r="B14" s="39" t="s">
        <v>40</v>
      </c>
      <c r="C14" s="28">
        <v>2329</v>
      </c>
      <c r="D14" s="28">
        <v>2228</v>
      </c>
      <c r="F14" s="15"/>
      <c r="G14" s="15"/>
    </row>
    <row r="15" spans="1:10" ht="17.100000000000001" customHeight="1" thickBot="1" x14ac:dyDescent="0.25">
      <c r="B15" s="39" t="s">
        <v>11</v>
      </c>
      <c r="C15" s="28">
        <v>612</v>
      </c>
      <c r="D15" s="28">
        <v>579</v>
      </c>
      <c r="F15" s="15"/>
      <c r="G15" s="15"/>
    </row>
    <row r="16" spans="1:10" ht="17.100000000000001" customHeight="1" thickBot="1" x14ac:dyDescent="0.25">
      <c r="B16" s="39" t="s">
        <v>4</v>
      </c>
      <c r="C16" s="28">
        <v>1141</v>
      </c>
      <c r="D16" s="28">
        <v>948</v>
      </c>
      <c r="F16" s="15"/>
      <c r="G16" s="15"/>
    </row>
    <row r="17" spans="2:7" ht="17.100000000000001" customHeight="1" thickBot="1" x14ac:dyDescent="0.25">
      <c r="B17" s="39" t="s">
        <v>512</v>
      </c>
      <c r="C17" s="28">
        <v>2481</v>
      </c>
      <c r="D17" s="28">
        <v>2423</v>
      </c>
      <c r="F17" s="15"/>
      <c r="G17" s="15"/>
    </row>
    <row r="18" spans="2:7" ht="17.100000000000001" customHeight="1" thickBot="1" x14ac:dyDescent="0.25">
      <c r="B18" s="39" t="s">
        <v>513</v>
      </c>
      <c r="C18" s="28">
        <v>731</v>
      </c>
      <c r="D18" s="28">
        <v>683</v>
      </c>
      <c r="F18" s="15"/>
      <c r="G18" s="15"/>
    </row>
    <row r="19" spans="2:7" ht="17.100000000000001" customHeight="1" thickBot="1" x14ac:dyDescent="0.25">
      <c r="B19" s="39" t="s">
        <v>514</v>
      </c>
      <c r="C19" s="28">
        <v>390</v>
      </c>
      <c r="D19" s="28">
        <v>294</v>
      </c>
      <c r="F19" s="15"/>
      <c r="G19" s="15"/>
    </row>
    <row r="20" spans="2:7" ht="17.100000000000001" customHeight="1" thickBot="1" x14ac:dyDescent="0.25">
      <c r="B20" s="39" t="s">
        <v>24</v>
      </c>
      <c r="C20" s="28">
        <v>1008</v>
      </c>
      <c r="D20" s="28">
        <v>888</v>
      </c>
      <c r="F20" s="15"/>
      <c r="G20" s="15"/>
    </row>
    <row r="21" spans="2:7" ht="17.100000000000001" customHeight="1" thickBot="1" x14ac:dyDescent="0.25">
      <c r="B21" s="39" t="s">
        <v>5</v>
      </c>
      <c r="C21" s="28">
        <v>100</v>
      </c>
      <c r="D21" s="28">
        <v>97</v>
      </c>
      <c r="F21" s="15"/>
      <c r="G21" s="15"/>
    </row>
    <row r="22" spans="2:7" ht="17.100000000000001" customHeight="1" thickBot="1" x14ac:dyDescent="0.25">
      <c r="B22" s="40" t="s">
        <v>12</v>
      </c>
      <c r="C22" s="42">
        <v>24032</v>
      </c>
      <c r="D22" s="42">
        <f>SUM(D5:D21)</f>
        <v>22081</v>
      </c>
      <c r="F22" s="15"/>
      <c r="G22" s="15"/>
    </row>
    <row r="25" spans="2:7" ht="39" customHeight="1" x14ac:dyDescent="0.2">
      <c r="B25" s="13"/>
      <c r="C25" s="26" t="s">
        <v>528</v>
      </c>
    </row>
    <row r="26" spans="2:7" ht="17.100000000000001" customHeight="1" thickBot="1" x14ac:dyDescent="0.25">
      <c r="B26" s="39" t="s">
        <v>0</v>
      </c>
      <c r="C26" s="49">
        <f t="shared" ref="C26:C43" si="0">+(D5-C5)/C5</f>
        <v>-9.5030830612985132E-2</v>
      </c>
    </row>
    <row r="27" spans="2:7" ht="17.100000000000001" customHeight="1" thickBot="1" x14ac:dyDescent="0.25">
      <c r="B27" s="39" t="s">
        <v>1</v>
      </c>
      <c r="C27" s="49">
        <f t="shared" si="0"/>
        <v>-7.407407407407407E-2</v>
      </c>
    </row>
    <row r="28" spans="2:7" ht="17.100000000000001" customHeight="1" thickBot="1" x14ac:dyDescent="0.25">
      <c r="B28" s="39" t="s">
        <v>511</v>
      </c>
      <c r="C28" s="49">
        <f t="shared" si="0"/>
        <v>-5.9241706161137442E-2</v>
      </c>
    </row>
    <row r="29" spans="2:7" ht="17.100000000000001" customHeight="1" thickBot="1" x14ac:dyDescent="0.25">
      <c r="B29" s="39" t="s">
        <v>39</v>
      </c>
      <c r="C29" s="49">
        <f t="shared" si="0"/>
        <v>-0.22250970245795601</v>
      </c>
    </row>
    <row r="30" spans="2:7" ht="17.100000000000001" customHeight="1" thickBot="1" x14ac:dyDescent="0.25">
      <c r="B30" s="39" t="s">
        <v>2</v>
      </c>
      <c r="C30" s="49">
        <f t="shared" si="0"/>
        <v>-0.12413194444444445</v>
      </c>
    </row>
    <row r="31" spans="2:7" ht="17.100000000000001" customHeight="1" thickBot="1" x14ac:dyDescent="0.25">
      <c r="B31" s="39" t="s">
        <v>3</v>
      </c>
      <c r="C31" s="49">
        <f t="shared" si="0"/>
        <v>1.2145748987854251E-2</v>
      </c>
    </row>
    <row r="32" spans="2:7" ht="17.100000000000001" customHeight="1" thickBot="1" x14ac:dyDescent="0.25">
      <c r="B32" s="39" t="s">
        <v>38</v>
      </c>
      <c r="C32" s="49">
        <f t="shared" si="0"/>
        <v>-0.18513853904282115</v>
      </c>
    </row>
    <row r="33" spans="1:25" ht="17.100000000000001" customHeight="1" thickBot="1" x14ac:dyDescent="0.25">
      <c r="B33" s="39" t="s">
        <v>23</v>
      </c>
      <c r="C33" s="49">
        <f t="shared" si="0"/>
        <v>6.1088977423638779E-2</v>
      </c>
    </row>
    <row r="34" spans="1:25" ht="17.100000000000001" customHeight="1" thickBot="1" x14ac:dyDescent="0.25">
      <c r="B34" s="39" t="s">
        <v>10</v>
      </c>
      <c r="C34" s="49">
        <f t="shared" si="0"/>
        <v>-4.0030402837598178E-2</v>
      </c>
    </row>
    <row r="35" spans="1:25" ht="17.100000000000001" customHeight="1" thickBot="1" x14ac:dyDescent="0.25">
      <c r="B35" s="39" t="s">
        <v>40</v>
      </c>
      <c r="C35" s="49">
        <f t="shared" si="0"/>
        <v>-4.3366251610133105E-2</v>
      </c>
    </row>
    <row r="36" spans="1:25" ht="17.100000000000001" customHeight="1" thickBot="1" x14ac:dyDescent="0.25">
      <c r="B36" s="39" t="s">
        <v>11</v>
      </c>
      <c r="C36" s="49">
        <f t="shared" si="0"/>
        <v>-5.3921568627450983E-2</v>
      </c>
    </row>
    <row r="37" spans="1:25" ht="17.100000000000001" customHeight="1" thickBot="1" x14ac:dyDescent="0.25">
      <c r="B37" s="39" t="s">
        <v>4</v>
      </c>
      <c r="C37" s="49">
        <f t="shared" si="0"/>
        <v>-0.16914986853637159</v>
      </c>
    </row>
    <row r="38" spans="1:25" ht="17.100000000000001" customHeight="1" thickBot="1" x14ac:dyDescent="0.25">
      <c r="B38" s="39" t="s">
        <v>512</v>
      </c>
      <c r="C38" s="49">
        <f t="shared" si="0"/>
        <v>-2.3377670294236194E-2</v>
      </c>
    </row>
    <row r="39" spans="1:25" ht="17.100000000000001" customHeight="1" thickBot="1" x14ac:dyDescent="0.25">
      <c r="B39" s="39" t="s">
        <v>513</v>
      </c>
      <c r="C39" s="49">
        <f t="shared" si="0"/>
        <v>-6.5663474692202461E-2</v>
      </c>
    </row>
    <row r="40" spans="1:25" ht="17.100000000000001" customHeight="1" thickBot="1" x14ac:dyDescent="0.25">
      <c r="B40" s="39" t="s">
        <v>514</v>
      </c>
      <c r="C40" s="49">
        <f t="shared" si="0"/>
        <v>-0.24615384615384617</v>
      </c>
    </row>
    <row r="41" spans="1:25" ht="17.100000000000001" customHeight="1" thickBot="1" x14ac:dyDescent="0.25">
      <c r="B41" s="39" t="s">
        <v>24</v>
      </c>
      <c r="C41" s="49">
        <f t="shared" si="0"/>
        <v>-0.11904761904761904</v>
      </c>
    </row>
    <row r="42" spans="1:25" ht="17.100000000000001" customHeight="1" thickBot="1" x14ac:dyDescent="0.25">
      <c r="B42" s="39" t="s">
        <v>5</v>
      </c>
      <c r="C42" s="49">
        <f t="shared" si="0"/>
        <v>-0.03</v>
      </c>
    </row>
    <row r="43" spans="1:25" ht="17.100000000000001" customHeight="1" thickBot="1" x14ac:dyDescent="0.25">
      <c r="B43" s="40" t="s">
        <v>12</v>
      </c>
      <c r="C43" s="50">
        <f t="shared" si="0"/>
        <v>-8.1183422103861522E-2</v>
      </c>
    </row>
    <row r="46" spans="1:25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</row>
    <row r="47" spans="1:25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</row>
    <row r="48" spans="1:25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</row>
    <row r="49" spans="1:19" ht="39" customHeight="1" x14ac:dyDescent="0.2">
      <c r="A49" s="64"/>
      <c r="B49" s="64"/>
      <c r="C49" s="41">
        <v>2020</v>
      </c>
      <c r="D49" s="25">
        <v>2021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>
        <v>2022</v>
      </c>
      <c r="Q49" s="64"/>
      <c r="R49" s="64"/>
      <c r="S49" s="64"/>
    </row>
    <row r="50" spans="1:19" ht="15" thickBot="1" x14ac:dyDescent="0.25">
      <c r="A50" s="64"/>
      <c r="B50" s="39" t="s">
        <v>517</v>
      </c>
      <c r="C50" s="63">
        <f t="shared" ref="C50:C67" si="1">+C5/O50*100000</f>
        <v>63.803309001138025</v>
      </c>
      <c r="D50" s="63">
        <f t="shared" ref="D50:D67" si="2">+D5/$P50*100000</f>
        <v>57.564918577364367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>
        <v>8642185</v>
      </c>
      <c r="P50" s="64">
        <v>8668474</v>
      </c>
      <c r="Q50" s="64"/>
      <c r="R50" s="64"/>
      <c r="S50" s="64"/>
    </row>
    <row r="51" spans="1:19" ht="15" thickBot="1" x14ac:dyDescent="0.25">
      <c r="A51" s="64"/>
      <c r="B51" s="39" t="s">
        <v>518</v>
      </c>
      <c r="C51" s="63">
        <f t="shared" si="1"/>
        <v>36.644370904369502</v>
      </c>
      <c r="D51" s="63">
        <f t="shared" si="2"/>
        <v>33.928591624161683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>
        <v>1326261</v>
      </c>
      <c r="P51" s="64">
        <v>1326315</v>
      </c>
      <c r="Q51" s="64"/>
      <c r="R51" s="64"/>
      <c r="S51" s="64"/>
    </row>
    <row r="52" spans="1:19" ht="15" thickBot="1" x14ac:dyDescent="0.25">
      <c r="A52" s="64"/>
      <c r="B52" s="39" t="s">
        <v>519</v>
      </c>
      <c r="C52" s="63">
        <f t="shared" si="1"/>
        <v>41.708177174755285</v>
      </c>
      <c r="D52" s="63">
        <f t="shared" si="2"/>
        <v>39.514833490264621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>
        <v>1011792</v>
      </c>
      <c r="P52" s="64">
        <v>1004686</v>
      </c>
      <c r="Q52" s="64"/>
      <c r="R52" s="64"/>
      <c r="S52" s="64"/>
    </row>
    <row r="53" spans="1:19" ht="15" thickBot="1" x14ac:dyDescent="0.25">
      <c r="A53" s="64"/>
      <c r="B53" s="39" t="s">
        <v>39</v>
      </c>
      <c r="C53" s="63">
        <f t="shared" si="1"/>
        <v>65.89895380082659</v>
      </c>
      <c r="D53" s="63">
        <f t="shared" si="2"/>
        <v>51.076820047269429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>
        <v>1173008</v>
      </c>
      <c r="P53" s="64">
        <v>1176659</v>
      </c>
      <c r="Q53" s="64"/>
      <c r="R53" s="64"/>
      <c r="S53" s="64"/>
    </row>
    <row r="54" spans="1:19" ht="15" thickBot="1" x14ac:dyDescent="0.25">
      <c r="A54" s="64"/>
      <c r="B54" s="39" t="s">
        <v>2</v>
      </c>
      <c r="C54" s="63">
        <f t="shared" si="1"/>
        <v>106.03126449646193</v>
      </c>
      <c r="D54" s="63">
        <f t="shared" si="2"/>
        <v>92.666532274173548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>
        <v>2172944</v>
      </c>
      <c r="P54" s="64">
        <v>2177701</v>
      </c>
      <c r="Q54" s="64"/>
      <c r="R54" s="64"/>
      <c r="S54" s="64"/>
    </row>
    <row r="55" spans="1:19" ht="15" thickBot="1" x14ac:dyDescent="0.25">
      <c r="A55" s="64"/>
      <c r="B55" s="39" t="s">
        <v>3</v>
      </c>
      <c r="C55" s="63">
        <f t="shared" si="1"/>
        <v>42.257834380084411</v>
      </c>
      <c r="D55" s="63">
        <f t="shared" si="2"/>
        <v>42.705696256589484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>
        <v>584507</v>
      </c>
      <c r="P55" s="64">
        <v>585402</v>
      </c>
      <c r="Q55" s="64"/>
      <c r="R55" s="64"/>
      <c r="S55" s="64"/>
    </row>
    <row r="56" spans="1:19" ht="15" thickBot="1" x14ac:dyDescent="0.25">
      <c r="A56" s="64"/>
      <c r="B56" s="39" t="s">
        <v>520</v>
      </c>
      <c r="C56" s="63">
        <f t="shared" si="1"/>
        <v>33.317401964383947</v>
      </c>
      <c r="D56" s="63">
        <f t="shared" si="2"/>
        <v>27.269202238856295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>
        <v>2383139</v>
      </c>
      <c r="P56" s="64">
        <v>2372640</v>
      </c>
      <c r="Q56" s="64"/>
      <c r="R56" s="64"/>
      <c r="S56" s="64"/>
    </row>
    <row r="57" spans="1:19" ht="15" thickBot="1" x14ac:dyDescent="0.25">
      <c r="A57" s="64"/>
      <c r="B57" s="39" t="s">
        <v>521</v>
      </c>
      <c r="C57" s="63">
        <f t="shared" si="1"/>
        <v>36.739557037064507</v>
      </c>
      <c r="D57" s="63">
        <f t="shared" si="2"/>
        <v>38.912438733607104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>
        <v>2049562</v>
      </c>
      <c r="P57" s="64">
        <v>2053328</v>
      </c>
      <c r="Q57" s="64"/>
      <c r="R57" s="64"/>
      <c r="S57" s="64"/>
    </row>
    <row r="58" spans="1:19" ht="15" thickBot="1" x14ac:dyDescent="0.25">
      <c r="A58" s="64"/>
      <c r="B58" s="39" t="s">
        <v>10</v>
      </c>
      <c r="C58" s="63">
        <f t="shared" si="1"/>
        <v>50.841375167098995</v>
      </c>
      <c r="D58" s="63">
        <f t="shared" si="2"/>
        <v>48.622984003692729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>
        <v>7763362</v>
      </c>
      <c r="P58" s="64">
        <v>7792611</v>
      </c>
      <c r="Q58" s="64"/>
      <c r="R58" s="64"/>
      <c r="S58" s="64"/>
    </row>
    <row r="59" spans="1:19" ht="15" thickBot="1" x14ac:dyDescent="0.25">
      <c r="A59" s="64"/>
      <c r="B59" s="39" t="s">
        <v>522</v>
      </c>
      <c r="C59" s="63">
        <f t="shared" si="1"/>
        <v>46.04461167330745</v>
      </c>
      <c r="D59" s="63">
        <f t="shared" si="2"/>
        <v>43.703696002739918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>
        <v>5058138</v>
      </c>
      <c r="P59" s="64">
        <v>5097967</v>
      </c>
      <c r="Q59" s="64"/>
      <c r="R59" s="64"/>
      <c r="S59" s="64"/>
    </row>
    <row r="60" spans="1:19" ht="15" thickBot="1" x14ac:dyDescent="0.25">
      <c r="A60" s="64"/>
      <c r="B60" s="39" t="s">
        <v>11</v>
      </c>
      <c r="C60" s="63">
        <f t="shared" si="1"/>
        <v>57.763041280753868</v>
      </c>
      <c r="D60" s="63">
        <f t="shared" si="2"/>
        <v>54.893171630753827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>
        <v>1059501</v>
      </c>
      <c r="P60" s="64">
        <v>1054776</v>
      </c>
      <c r="Q60" s="64"/>
      <c r="R60" s="64"/>
      <c r="S60" s="64"/>
    </row>
    <row r="61" spans="1:19" ht="15" thickBot="1" x14ac:dyDescent="0.25">
      <c r="A61" s="64"/>
      <c r="B61" s="39" t="s">
        <v>4</v>
      </c>
      <c r="C61" s="63">
        <f t="shared" si="1"/>
        <v>42.327532000689999</v>
      </c>
      <c r="D61" s="63">
        <f t="shared" si="2"/>
        <v>35.235557881465802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>
        <v>2695645</v>
      </c>
      <c r="P61" s="64">
        <v>2690464</v>
      </c>
      <c r="Q61" s="64"/>
      <c r="R61" s="64"/>
      <c r="S61" s="64"/>
    </row>
    <row r="62" spans="1:19" ht="15" thickBot="1" x14ac:dyDescent="0.25">
      <c r="A62" s="64"/>
      <c r="B62" s="39" t="s">
        <v>523</v>
      </c>
      <c r="C62" s="63">
        <f t="shared" si="1"/>
        <v>36.748744788188141</v>
      </c>
      <c r="D62" s="63">
        <f t="shared" si="2"/>
        <v>35.894509547376607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>
        <v>6751251</v>
      </c>
      <c r="P62" s="64">
        <v>6750336</v>
      </c>
      <c r="Q62" s="64"/>
      <c r="R62" s="64"/>
      <c r="S62" s="64"/>
    </row>
    <row r="63" spans="1:19" ht="15" thickBot="1" x14ac:dyDescent="0.25">
      <c r="A63" s="64"/>
      <c r="B63" s="39" t="s">
        <v>524</v>
      </c>
      <c r="C63" s="63">
        <f t="shared" si="1"/>
        <v>48.140055291915758</v>
      </c>
      <c r="D63" s="63">
        <f t="shared" si="2"/>
        <v>44.585795996809146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>
        <v>1518486</v>
      </c>
      <c r="P63" s="64">
        <v>1531878</v>
      </c>
      <c r="Q63" s="64"/>
      <c r="R63" s="64"/>
      <c r="S63" s="64"/>
    </row>
    <row r="64" spans="1:19" ht="15" thickBot="1" x14ac:dyDescent="0.25">
      <c r="A64" s="64"/>
      <c r="B64" s="39" t="s">
        <v>525</v>
      </c>
      <c r="C64" s="63">
        <f t="shared" si="1"/>
        <v>58.953618618459736</v>
      </c>
      <c r="D64" s="63">
        <f t="shared" si="2"/>
        <v>44.26930796832486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>
        <v>661537</v>
      </c>
      <c r="P64" s="64">
        <v>664117</v>
      </c>
      <c r="Q64" s="64"/>
      <c r="R64" s="64"/>
      <c r="S64" s="64"/>
    </row>
    <row r="65" spans="1:25" ht="15" thickBot="1" x14ac:dyDescent="0.25">
      <c r="A65" s="64"/>
      <c r="B65" s="39" t="s">
        <v>526</v>
      </c>
      <c r="C65" s="63">
        <f t="shared" si="1"/>
        <v>45.528599232246897</v>
      </c>
      <c r="D65" s="63">
        <f t="shared" si="2"/>
        <v>40.214222248790179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>
        <v>2213993</v>
      </c>
      <c r="P65" s="64">
        <v>2208174</v>
      </c>
      <c r="Q65" s="64"/>
      <c r="R65" s="64"/>
      <c r="S65" s="64"/>
    </row>
    <row r="66" spans="1:25" ht="15" thickBot="1" x14ac:dyDescent="0.25">
      <c r="A66" s="64"/>
      <c r="B66" s="39" t="s">
        <v>5</v>
      </c>
      <c r="C66" s="63">
        <f t="shared" si="1"/>
        <v>31.269934583296855</v>
      </c>
      <c r="D66" s="63">
        <f t="shared" si="2"/>
        <v>30.322733922698909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>
        <v>319796</v>
      </c>
      <c r="P66" s="64">
        <v>319892</v>
      </c>
      <c r="Q66" s="64"/>
      <c r="R66" s="64"/>
      <c r="S66" s="64"/>
    </row>
    <row r="67" spans="1:25" ht="15" thickBot="1" x14ac:dyDescent="0.25">
      <c r="A67" s="64"/>
      <c r="B67" s="40" t="s">
        <v>12</v>
      </c>
      <c r="C67" s="65">
        <f t="shared" si="1"/>
        <v>50.716356934679922</v>
      </c>
      <c r="D67" s="65">
        <f t="shared" si="2"/>
        <v>46.510383689075319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>
        <v>47385107</v>
      </c>
      <c r="P67" s="64">
        <v>47475420</v>
      </c>
      <c r="Q67" s="64"/>
      <c r="R67" s="64"/>
      <c r="S67" s="64"/>
    </row>
    <row r="68" spans="1:25" ht="13.5" thickBot="1" x14ac:dyDescent="0.25">
      <c r="A68" s="64"/>
      <c r="B68" s="64"/>
      <c r="C68" s="63"/>
      <c r="D68" s="63"/>
      <c r="E68" s="63"/>
      <c r="F68" s="63"/>
      <c r="G68" s="63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4"/>
  <sheetViews>
    <sheetView tabSelected="1" zoomScaleNormal="100" workbookViewId="0">
      <selection activeCell="E6" sqref="E6:E16"/>
    </sheetView>
  </sheetViews>
  <sheetFormatPr baseColWidth="10" defaultColWidth="9.140625" defaultRowHeight="12.75" x14ac:dyDescent="0.2"/>
  <cols>
    <col min="1" max="1" width="1.28515625" style="2" customWidth="1"/>
    <col min="2" max="2" width="0.140625" style="2" customWidth="1"/>
    <col min="3" max="3" width="32.5703125" style="2" customWidth="1"/>
    <col min="4" max="71" width="12.28515625" style="2" customWidth="1"/>
    <col min="72" max="16384" width="9.140625" style="2"/>
  </cols>
  <sheetData>
    <row r="1" spans="2:8" s="17" customFormat="1" ht="17.25" customHeight="1" x14ac:dyDescent="0.2">
      <c r="G1" s="6"/>
    </row>
    <row r="2" spans="2:8" s="18" customFormat="1" ht="39" customHeight="1" x14ac:dyDescent="0.2">
      <c r="B2" s="38"/>
      <c r="C2" s="38"/>
      <c r="D2" s="47"/>
      <c r="E2" s="48"/>
    </row>
    <row r="3" spans="2:8" s="17" customFormat="1" ht="12" customHeight="1" x14ac:dyDescent="0.2"/>
    <row r="4" spans="2:8" s="17" customFormat="1" ht="39" customHeight="1" x14ac:dyDescent="0.2">
      <c r="D4" s="41">
        <v>2021</v>
      </c>
      <c r="E4" s="25">
        <v>2022</v>
      </c>
    </row>
    <row r="5" spans="2:8" s="17" customFormat="1" ht="17.100000000000001" customHeight="1" thickBot="1" x14ac:dyDescent="0.25">
      <c r="C5" s="39" t="s">
        <v>504</v>
      </c>
    </row>
    <row r="6" spans="2:8" s="17" customFormat="1" ht="17.100000000000001" customHeight="1" thickBot="1" x14ac:dyDescent="0.25">
      <c r="C6" s="39" t="s">
        <v>10</v>
      </c>
      <c r="D6" s="28">
        <v>174</v>
      </c>
      <c r="E6" s="28">
        <v>198</v>
      </c>
      <c r="G6" s="67"/>
      <c r="H6" s="67"/>
    </row>
    <row r="7" spans="2:8" s="17" customFormat="1" ht="17.100000000000001" customHeight="1" thickBot="1" x14ac:dyDescent="0.25">
      <c r="C7" s="39" t="s">
        <v>506</v>
      </c>
      <c r="D7" s="17">
        <v>147</v>
      </c>
      <c r="E7" s="17">
        <v>166</v>
      </c>
      <c r="G7" s="67"/>
      <c r="H7" s="67"/>
    </row>
    <row r="8" spans="2:8" s="17" customFormat="1" ht="17.100000000000001" customHeight="1" thickBot="1" x14ac:dyDescent="0.25">
      <c r="C8" s="39" t="s">
        <v>507</v>
      </c>
      <c r="D8" s="28">
        <v>16</v>
      </c>
      <c r="E8" s="28">
        <v>15</v>
      </c>
      <c r="G8" s="67"/>
      <c r="H8" s="67"/>
    </row>
    <row r="9" spans="2:8" s="17" customFormat="1" ht="17.100000000000001" customHeight="1" thickBot="1" x14ac:dyDescent="0.25">
      <c r="C9" s="39" t="s">
        <v>508</v>
      </c>
      <c r="D9" s="28">
        <v>2</v>
      </c>
      <c r="E9" s="28">
        <v>4</v>
      </c>
      <c r="G9" s="67"/>
      <c r="H9" s="67"/>
    </row>
    <row r="10" spans="2:8" s="17" customFormat="1" ht="17.100000000000001" customHeight="1" thickBot="1" x14ac:dyDescent="0.25">
      <c r="C10" s="39" t="s">
        <v>509</v>
      </c>
      <c r="D10" s="28">
        <v>9</v>
      </c>
      <c r="E10" s="28">
        <v>13</v>
      </c>
      <c r="G10" s="67"/>
      <c r="H10" s="67"/>
    </row>
    <row r="11" spans="2:8" s="17" customFormat="1" ht="17.100000000000001" customHeight="1" thickBot="1" x14ac:dyDescent="0.25">
      <c r="C11" s="39" t="s">
        <v>505</v>
      </c>
      <c r="G11" s="67"/>
      <c r="H11" s="67"/>
    </row>
    <row r="12" spans="2:8" s="17" customFormat="1" ht="17.100000000000001" customHeight="1" thickBot="1" x14ac:dyDescent="0.25">
      <c r="C12" s="39" t="s">
        <v>10</v>
      </c>
      <c r="D12" s="28">
        <v>90</v>
      </c>
      <c r="E12" s="28">
        <v>105</v>
      </c>
      <c r="G12" s="67"/>
      <c r="H12" s="67"/>
    </row>
    <row r="13" spans="2:8" s="17" customFormat="1" ht="17.100000000000001" customHeight="1" thickBot="1" x14ac:dyDescent="0.25">
      <c r="C13" s="39" t="s">
        <v>506</v>
      </c>
      <c r="D13" s="28">
        <v>73</v>
      </c>
      <c r="E13" s="28">
        <v>89</v>
      </c>
      <c r="G13" s="67"/>
      <c r="H13" s="67"/>
    </row>
    <row r="14" spans="2:8" s="17" customFormat="1" ht="17.100000000000001" customHeight="1" thickBot="1" x14ac:dyDescent="0.25">
      <c r="C14" s="39" t="s">
        <v>507</v>
      </c>
      <c r="D14" s="28">
        <v>11</v>
      </c>
      <c r="E14" s="28">
        <v>8</v>
      </c>
      <c r="G14" s="67"/>
      <c r="H14" s="67"/>
    </row>
    <row r="15" spans="2:8" s="17" customFormat="1" ht="17.100000000000001" customHeight="1" thickBot="1" x14ac:dyDescent="0.25">
      <c r="C15" s="39" t="s">
        <v>508</v>
      </c>
      <c r="D15" s="28">
        <v>1</v>
      </c>
      <c r="E15" s="28">
        <v>4</v>
      </c>
      <c r="G15" s="67"/>
      <c r="H15" s="67"/>
    </row>
    <row r="16" spans="2:8" s="17" customFormat="1" ht="17.100000000000001" customHeight="1" thickBot="1" x14ac:dyDescent="0.25">
      <c r="C16" s="39" t="s">
        <v>509</v>
      </c>
      <c r="D16" s="28">
        <v>5</v>
      </c>
      <c r="E16" s="28">
        <v>4</v>
      </c>
      <c r="G16" s="67"/>
      <c r="H16" s="67"/>
    </row>
    <row r="17" spans="1:8" s="17" customFormat="1" ht="17.100000000000001" customHeight="1" thickBot="1" x14ac:dyDescent="0.25">
      <c r="C17" s="40" t="s">
        <v>12</v>
      </c>
      <c r="D17" s="42">
        <v>264</v>
      </c>
      <c r="E17" s="42">
        <f>+E6+E12</f>
        <v>303</v>
      </c>
      <c r="G17" s="67"/>
      <c r="H17" s="67"/>
    </row>
    <row r="20" spans="1:8" ht="39" customHeight="1" x14ac:dyDescent="0.2">
      <c r="C20" s="17"/>
      <c r="D20" s="26" t="s">
        <v>529</v>
      </c>
    </row>
    <row r="21" spans="1:8" ht="17.100000000000001" customHeight="1" thickBot="1" x14ac:dyDescent="0.25">
      <c r="A21" s="2" t="s">
        <v>25</v>
      </c>
      <c r="C21" s="39" t="s">
        <v>504</v>
      </c>
      <c r="D21" s="17"/>
    </row>
    <row r="22" spans="1:8" ht="17.100000000000001" customHeight="1" thickBot="1" x14ac:dyDescent="0.25">
      <c r="A22" s="2" t="s">
        <v>26</v>
      </c>
      <c r="C22" s="39" t="s">
        <v>10</v>
      </c>
      <c r="D22" s="49">
        <f>+IF(D6&gt;0,(E6-D6)/D6,"-")</f>
        <v>0.13793103448275862</v>
      </c>
    </row>
    <row r="23" spans="1:8" ht="17.100000000000001" customHeight="1" thickBot="1" x14ac:dyDescent="0.25">
      <c r="A23" s="2" t="s">
        <v>27</v>
      </c>
      <c r="C23" s="39" t="s">
        <v>506</v>
      </c>
      <c r="D23" s="49">
        <f>+IF(D7&gt;0,(E7-D7)/D7,"-")</f>
        <v>0.12925170068027211</v>
      </c>
    </row>
    <row r="24" spans="1:8" ht="17.100000000000001" customHeight="1" thickBot="1" x14ac:dyDescent="0.25">
      <c r="A24" s="2" t="s">
        <v>28</v>
      </c>
      <c r="C24" s="39" t="s">
        <v>507</v>
      </c>
      <c r="D24" s="49">
        <f>+IF(D8&gt;0,(E8-D8)/D8,"-")</f>
        <v>-6.25E-2</v>
      </c>
    </row>
    <row r="25" spans="1:8" ht="17.100000000000001" customHeight="1" thickBot="1" x14ac:dyDescent="0.25">
      <c r="A25" s="2" t="s">
        <v>29</v>
      </c>
      <c r="C25" s="39" t="s">
        <v>508</v>
      </c>
      <c r="D25" s="49">
        <f>+IF(D9&gt;0,(E9-D9)/D9,"-")</f>
        <v>1</v>
      </c>
    </row>
    <row r="26" spans="1:8" ht="17.100000000000001" customHeight="1" thickBot="1" x14ac:dyDescent="0.25">
      <c r="A26" s="2" t="s">
        <v>30</v>
      </c>
      <c r="C26" s="39" t="s">
        <v>509</v>
      </c>
      <c r="D26" s="49">
        <f>+IF(D10&gt;0,(E10-D10)/D10,"-")</f>
        <v>0.44444444444444442</v>
      </c>
    </row>
    <row r="27" spans="1:8" ht="17.100000000000001" customHeight="1" thickBot="1" x14ac:dyDescent="0.25">
      <c r="A27" s="2" t="s">
        <v>31</v>
      </c>
      <c r="C27" s="39" t="s">
        <v>505</v>
      </c>
      <c r="D27" s="49"/>
    </row>
    <row r="28" spans="1:8" ht="17.100000000000001" customHeight="1" thickBot="1" x14ac:dyDescent="0.25">
      <c r="A28" s="2" t="s">
        <v>32</v>
      </c>
      <c r="C28" s="39" t="s">
        <v>10</v>
      </c>
      <c r="D28" s="49">
        <f t="shared" ref="D28:D33" si="0">+IF(D12&gt;0,(E12-D12)/D12,"-")</f>
        <v>0.16666666666666666</v>
      </c>
    </row>
    <row r="29" spans="1:8" ht="17.100000000000001" customHeight="1" thickBot="1" x14ac:dyDescent="0.25">
      <c r="A29" s="2" t="s">
        <v>33</v>
      </c>
      <c r="C29" s="39" t="s">
        <v>506</v>
      </c>
      <c r="D29" s="49">
        <f t="shared" si="0"/>
        <v>0.21917808219178081</v>
      </c>
    </row>
    <row r="30" spans="1:8" ht="17.100000000000001" customHeight="1" thickBot="1" x14ac:dyDescent="0.25">
      <c r="A30" s="2" t="s">
        <v>34</v>
      </c>
      <c r="C30" s="39" t="s">
        <v>507</v>
      </c>
      <c r="D30" s="49">
        <f t="shared" si="0"/>
        <v>-0.27272727272727271</v>
      </c>
    </row>
    <row r="31" spans="1:8" ht="17.100000000000001" customHeight="1" thickBot="1" x14ac:dyDescent="0.25">
      <c r="A31" s="2" t="s">
        <v>35</v>
      </c>
      <c r="C31" s="39" t="s">
        <v>508</v>
      </c>
      <c r="D31" s="49">
        <f t="shared" si="0"/>
        <v>3</v>
      </c>
    </row>
    <row r="32" spans="1:8" ht="17.100000000000001" customHeight="1" thickBot="1" x14ac:dyDescent="0.25">
      <c r="A32" s="2" t="s">
        <v>36</v>
      </c>
      <c r="C32" s="39" t="s">
        <v>509</v>
      </c>
      <c r="D32" s="49">
        <f t="shared" si="0"/>
        <v>-0.2</v>
      </c>
    </row>
    <row r="33" spans="1:9" ht="17.100000000000001" customHeight="1" thickBot="1" x14ac:dyDescent="0.25">
      <c r="A33" s="2" t="s">
        <v>37</v>
      </c>
      <c r="C33" s="40" t="s">
        <v>12</v>
      </c>
      <c r="D33" s="43">
        <f t="shared" si="0"/>
        <v>0.14772727272727273</v>
      </c>
    </row>
    <row r="34" spans="1:9" ht="13.5" thickBot="1" x14ac:dyDescent="0.25">
      <c r="D34" s="49"/>
      <c r="E34" s="49"/>
      <c r="F34" s="49"/>
      <c r="G34" s="49"/>
      <c r="H34" s="49"/>
      <c r="I34" s="49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K67"/>
  <sheetViews>
    <sheetView zoomScaleNormal="100" workbookViewId="0">
      <pane ySplit="6" topLeftCell="A7" activePane="bottomLeft" state="frozen"/>
      <selection activeCell="C3" sqref="C3"/>
      <selection pane="bottomLeft" activeCell="K61" sqref="K61"/>
    </sheetView>
  </sheetViews>
  <sheetFormatPr baseColWidth="10" defaultRowHeight="12.75" x14ac:dyDescent="0.2"/>
  <cols>
    <col min="1" max="1" width="2.85546875" style="2" customWidth="1"/>
    <col min="2" max="2" width="35.42578125" style="2" customWidth="1"/>
    <col min="3" max="28" width="14.7109375" style="2" customWidth="1"/>
    <col min="29" max="29" width="18.140625" style="2" customWidth="1"/>
    <col min="30" max="48" width="14.7109375" style="2" customWidth="1"/>
    <col min="49" max="16384" width="11.42578125" style="2"/>
  </cols>
  <sheetData>
    <row r="1" spans="2:11" ht="17.25" customHeight="1" x14ac:dyDescent="0.2">
      <c r="J1" s="6"/>
    </row>
    <row r="2" spans="2:11" ht="39" customHeight="1" x14ac:dyDescent="0.2">
      <c r="B2" s="51" t="s">
        <v>503</v>
      </c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4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70">
        <v>2022</v>
      </c>
      <c r="D5" s="70"/>
      <c r="E5" s="70"/>
      <c r="F5" s="70"/>
      <c r="G5" s="70"/>
      <c r="H5" s="70"/>
      <c r="I5" s="70"/>
      <c r="J5" s="70"/>
      <c r="K5" s="71"/>
    </row>
    <row r="6" spans="2:11" ht="54" customHeight="1" thickBot="1" x14ac:dyDescent="0.25">
      <c r="C6" s="53" t="s">
        <v>17</v>
      </c>
      <c r="D6" s="54" t="s">
        <v>9</v>
      </c>
      <c r="E6" s="55" t="s">
        <v>6</v>
      </c>
      <c r="F6" s="54" t="s">
        <v>18</v>
      </c>
      <c r="G6" s="53" t="s">
        <v>19</v>
      </c>
      <c r="H6" s="53" t="s">
        <v>43</v>
      </c>
      <c r="I6" s="53" t="s">
        <v>44</v>
      </c>
      <c r="J6" s="53" t="s">
        <v>45</v>
      </c>
      <c r="K6" s="54" t="s">
        <v>46</v>
      </c>
    </row>
    <row r="7" spans="2:11" ht="15" customHeight="1" thickBot="1" x14ac:dyDescent="0.25">
      <c r="B7" s="39" t="s">
        <v>47</v>
      </c>
      <c r="C7" s="28">
        <v>2</v>
      </c>
      <c r="D7" s="28">
        <v>670</v>
      </c>
      <c r="E7" s="28">
        <v>738</v>
      </c>
      <c r="F7" s="28">
        <v>34</v>
      </c>
      <c r="G7" s="28">
        <v>15</v>
      </c>
      <c r="H7" s="28">
        <v>114</v>
      </c>
      <c r="I7" s="28">
        <v>393</v>
      </c>
      <c r="J7" s="28">
        <v>333</v>
      </c>
      <c r="K7" s="28">
        <v>597</v>
      </c>
    </row>
    <row r="8" spans="2:11" ht="15" customHeight="1" thickBot="1" x14ac:dyDescent="0.25">
      <c r="B8" s="39" t="s">
        <v>58</v>
      </c>
      <c r="C8" s="28">
        <v>2</v>
      </c>
      <c r="D8" s="28">
        <v>1422</v>
      </c>
      <c r="E8" s="28">
        <v>1383</v>
      </c>
      <c r="F8" s="28">
        <v>78</v>
      </c>
      <c r="G8" s="28">
        <v>69</v>
      </c>
      <c r="H8" s="28">
        <v>328</v>
      </c>
      <c r="I8" s="28">
        <v>1312</v>
      </c>
      <c r="J8" s="28">
        <v>898</v>
      </c>
      <c r="K8" s="28">
        <v>1153</v>
      </c>
    </row>
    <row r="9" spans="2:11" ht="15" customHeight="1" thickBot="1" x14ac:dyDescent="0.25">
      <c r="B9" s="39" t="s">
        <v>77</v>
      </c>
      <c r="C9" s="28">
        <v>1</v>
      </c>
      <c r="D9" s="28">
        <v>823</v>
      </c>
      <c r="E9" s="28">
        <v>698</v>
      </c>
      <c r="F9" s="28">
        <v>71</v>
      </c>
      <c r="G9" s="28">
        <v>24</v>
      </c>
      <c r="H9" s="28">
        <v>203</v>
      </c>
      <c r="I9" s="28">
        <v>639</v>
      </c>
      <c r="J9" s="28">
        <v>377</v>
      </c>
      <c r="K9" s="28">
        <v>519</v>
      </c>
    </row>
    <row r="10" spans="2:11" ht="15" customHeight="1" thickBot="1" x14ac:dyDescent="0.25">
      <c r="B10" s="39" t="s">
        <v>84</v>
      </c>
      <c r="C10" s="28">
        <v>1</v>
      </c>
      <c r="D10" s="28">
        <v>1052</v>
      </c>
      <c r="E10" s="28">
        <v>807</v>
      </c>
      <c r="F10" s="28">
        <v>60</v>
      </c>
      <c r="G10" s="28">
        <v>30</v>
      </c>
      <c r="H10" s="28">
        <v>276</v>
      </c>
      <c r="I10" s="28">
        <v>780</v>
      </c>
      <c r="J10" s="28">
        <v>532</v>
      </c>
      <c r="K10" s="28">
        <v>667</v>
      </c>
    </row>
    <row r="11" spans="2:11" ht="15" customHeight="1" thickBot="1" x14ac:dyDescent="0.25">
      <c r="B11" s="39" t="s">
        <v>92</v>
      </c>
      <c r="C11" s="28">
        <v>1</v>
      </c>
      <c r="D11" s="28">
        <v>511</v>
      </c>
      <c r="E11" s="28">
        <v>615</v>
      </c>
      <c r="F11" s="28">
        <v>21</v>
      </c>
      <c r="G11" s="28">
        <v>13</v>
      </c>
      <c r="H11" s="28">
        <v>111</v>
      </c>
      <c r="I11" s="28">
        <v>467</v>
      </c>
      <c r="J11" s="28">
        <v>261</v>
      </c>
      <c r="K11" s="28">
        <v>524</v>
      </c>
    </row>
    <row r="12" spans="2:11" ht="15" customHeight="1" thickBot="1" x14ac:dyDescent="0.25">
      <c r="B12" s="39" t="s">
        <v>97</v>
      </c>
      <c r="C12" s="28">
        <v>1</v>
      </c>
      <c r="D12" s="28">
        <v>604</v>
      </c>
      <c r="E12" s="28">
        <v>530</v>
      </c>
      <c r="F12" s="28">
        <v>45</v>
      </c>
      <c r="G12" s="28">
        <v>34</v>
      </c>
      <c r="H12" s="28">
        <v>125</v>
      </c>
      <c r="I12" s="28">
        <v>501</v>
      </c>
      <c r="J12" s="28">
        <v>228</v>
      </c>
      <c r="K12" s="28">
        <v>371</v>
      </c>
    </row>
    <row r="13" spans="2:11" ht="15" customHeight="1" thickBot="1" x14ac:dyDescent="0.25">
      <c r="B13" s="39" t="s">
        <v>109</v>
      </c>
      <c r="C13" s="28">
        <v>3</v>
      </c>
      <c r="D13" s="28">
        <v>2073</v>
      </c>
      <c r="E13" s="28">
        <v>1591</v>
      </c>
      <c r="F13" s="28">
        <v>91</v>
      </c>
      <c r="G13" s="28">
        <v>52</v>
      </c>
      <c r="H13" s="28">
        <v>507</v>
      </c>
      <c r="I13" s="28">
        <v>1433</v>
      </c>
      <c r="J13" s="28">
        <v>1105</v>
      </c>
      <c r="K13" s="28">
        <v>1263</v>
      </c>
    </row>
    <row r="14" spans="2:11" ht="15" customHeight="1" thickBot="1" x14ac:dyDescent="0.25">
      <c r="B14" s="58" t="s">
        <v>124</v>
      </c>
      <c r="C14" s="28">
        <v>2</v>
      </c>
      <c r="D14" s="28">
        <v>2171</v>
      </c>
      <c r="E14" s="28">
        <v>1863</v>
      </c>
      <c r="F14" s="28">
        <v>103</v>
      </c>
      <c r="G14" s="28">
        <v>64</v>
      </c>
      <c r="H14" s="28">
        <v>550</v>
      </c>
      <c r="I14" s="28">
        <v>1682</v>
      </c>
      <c r="J14" s="28">
        <v>1256</v>
      </c>
      <c r="K14" s="28">
        <v>1460</v>
      </c>
    </row>
    <row r="15" spans="2:11" ht="15" customHeight="1" thickBot="1" x14ac:dyDescent="0.25">
      <c r="B15" s="39" t="s">
        <v>137</v>
      </c>
      <c r="C15" s="28">
        <v>0</v>
      </c>
      <c r="D15" s="28">
        <v>269</v>
      </c>
      <c r="E15" s="28">
        <v>149</v>
      </c>
      <c r="F15" s="28">
        <v>12</v>
      </c>
      <c r="G15" s="28">
        <v>6</v>
      </c>
      <c r="H15" s="28">
        <v>47</v>
      </c>
      <c r="I15" s="28">
        <v>126</v>
      </c>
      <c r="J15" s="28">
        <v>67</v>
      </c>
      <c r="K15" s="28">
        <v>94</v>
      </c>
    </row>
    <row r="16" spans="2:11" ht="15" customHeight="1" thickBot="1" x14ac:dyDescent="0.25">
      <c r="B16" s="39" t="s">
        <v>142</v>
      </c>
      <c r="C16" s="28">
        <v>0</v>
      </c>
      <c r="D16" s="28">
        <v>151</v>
      </c>
      <c r="E16" s="28">
        <v>63</v>
      </c>
      <c r="F16" s="28">
        <v>5</v>
      </c>
      <c r="G16" s="28">
        <v>3</v>
      </c>
      <c r="H16" s="28">
        <v>21</v>
      </c>
      <c r="I16" s="28">
        <v>53</v>
      </c>
      <c r="J16" s="28">
        <v>32</v>
      </c>
      <c r="K16" s="28">
        <v>41</v>
      </c>
    </row>
    <row r="17" spans="2:11" ht="15" customHeight="1" thickBot="1" x14ac:dyDescent="0.25">
      <c r="B17" s="56" t="s">
        <v>145</v>
      </c>
      <c r="C17" s="28">
        <v>1</v>
      </c>
      <c r="D17" s="28">
        <v>1109</v>
      </c>
      <c r="E17" s="28">
        <v>529</v>
      </c>
      <c r="F17" s="28">
        <v>57</v>
      </c>
      <c r="G17" s="28">
        <v>6</v>
      </c>
      <c r="H17" s="28">
        <v>235</v>
      </c>
      <c r="I17" s="28">
        <v>584</v>
      </c>
      <c r="J17" s="28">
        <v>351</v>
      </c>
      <c r="K17" s="28">
        <v>386</v>
      </c>
    </row>
    <row r="18" spans="2:11" ht="15" customHeight="1" thickBot="1" x14ac:dyDescent="0.25">
      <c r="B18" s="59" t="s">
        <v>478</v>
      </c>
      <c r="C18" s="28">
        <v>1</v>
      </c>
      <c r="D18" s="28">
        <v>1190</v>
      </c>
      <c r="E18" s="28">
        <v>755</v>
      </c>
      <c r="F18" s="28">
        <v>81</v>
      </c>
      <c r="G18" s="28">
        <v>26</v>
      </c>
      <c r="H18" s="28">
        <v>393</v>
      </c>
      <c r="I18" s="28">
        <v>784</v>
      </c>
      <c r="J18" s="28">
        <v>397</v>
      </c>
      <c r="K18" s="28">
        <v>420</v>
      </c>
    </row>
    <row r="19" spans="2:11" ht="15" customHeight="1" thickBot="1" x14ac:dyDescent="0.25">
      <c r="B19" s="59" t="s">
        <v>479</v>
      </c>
      <c r="C19" s="28">
        <v>0</v>
      </c>
      <c r="D19" s="28">
        <v>1724</v>
      </c>
      <c r="E19" s="28">
        <v>814</v>
      </c>
      <c r="F19" s="28">
        <v>63</v>
      </c>
      <c r="G19" s="28">
        <v>11</v>
      </c>
      <c r="H19" s="28">
        <v>406</v>
      </c>
      <c r="I19" s="28">
        <v>865</v>
      </c>
      <c r="J19" s="28">
        <v>601</v>
      </c>
      <c r="K19" s="28">
        <v>623</v>
      </c>
    </row>
    <row r="20" spans="2:11" ht="15" customHeight="1" thickBot="1" x14ac:dyDescent="0.25">
      <c r="B20" s="60" t="s">
        <v>480</v>
      </c>
      <c r="C20" s="28">
        <v>2</v>
      </c>
      <c r="D20" s="28">
        <v>1448</v>
      </c>
      <c r="E20" s="28">
        <v>1202</v>
      </c>
      <c r="F20" s="28">
        <v>82</v>
      </c>
      <c r="G20" s="28">
        <v>46</v>
      </c>
      <c r="H20" s="28">
        <v>405</v>
      </c>
      <c r="I20" s="28">
        <v>1255</v>
      </c>
      <c r="J20" s="28">
        <v>1062</v>
      </c>
      <c r="K20" s="28">
        <v>1165</v>
      </c>
    </row>
    <row r="21" spans="2:11" ht="15" customHeight="1" thickBot="1" x14ac:dyDescent="0.25">
      <c r="B21" s="56" t="s">
        <v>183</v>
      </c>
      <c r="C21" s="28">
        <v>1</v>
      </c>
      <c r="D21" s="28">
        <v>1511</v>
      </c>
      <c r="E21" s="28">
        <v>1050</v>
      </c>
      <c r="F21" s="28">
        <v>40</v>
      </c>
      <c r="G21" s="28">
        <v>16</v>
      </c>
      <c r="H21" s="28">
        <v>248</v>
      </c>
      <c r="I21" s="28">
        <v>675</v>
      </c>
      <c r="J21" s="28">
        <v>956</v>
      </c>
      <c r="K21" s="28">
        <v>899</v>
      </c>
    </row>
    <row r="22" spans="2:11" ht="15" customHeight="1" thickBot="1" x14ac:dyDescent="0.25">
      <c r="B22" s="61" t="s">
        <v>481</v>
      </c>
      <c r="C22" s="28">
        <v>0</v>
      </c>
      <c r="D22" s="28">
        <v>678</v>
      </c>
      <c r="E22" s="28">
        <v>436</v>
      </c>
      <c r="F22" s="28">
        <v>32</v>
      </c>
      <c r="G22" s="28">
        <v>16</v>
      </c>
      <c r="H22" s="28">
        <v>160</v>
      </c>
      <c r="I22" s="28">
        <v>270</v>
      </c>
      <c r="J22" s="28">
        <v>250</v>
      </c>
      <c r="K22" s="28">
        <v>261</v>
      </c>
    </row>
    <row r="23" spans="2:11" ht="15" customHeight="1" thickBot="1" x14ac:dyDescent="0.25">
      <c r="B23" s="39" t="s">
        <v>203</v>
      </c>
      <c r="C23" s="28">
        <v>0</v>
      </c>
      <c r="D23" s="28">
        <v>105</v>
      </c>
      <c r="E23" s="28">
        <v>89</v>
      </c>
      <c r="F23" s="28">
        <v>2</v>
      </c>
      <c r="G23" s="28">
        <v>3</v>
      </c>
      <c r="H23" s="28">
        <v>22</v>
      </c>
      <c r="I23" s="28">
        <v>63</v>
      </c>
      <c r="J23" s="28">
        <v>35</v>
      </c>
      <c r="K23" s="28">
        <v>37</v>
      </c>
    </row>
    <row r="24" spans="2:11" ht="15" customHeight="1" thickBot="1" x14ac:dyDescent="0.25">
      <c r="B24" s="39" t="s">
        <v>205</v>
      </c>
      <c r="C24" s="28">
        <v>0</v>
      </c>
      <c r="D24" s="28">
        <v>336</v>
      </c>
      <c r="E24" s="28">
        <v>201</v>
      </c>
      <c r="F24" s="28">
        <v>29</v>
      </c>
      <c r="G24" s="28">
        <v>4</v>
      </c>
      <c r="H24" s="28">
        <v>75</v>
      </c>
      <c r="I24" s="28">
        <v>168</v>
      </c>
      <c r="J24" s="28">
        <v>102</v>
      </c>
      <c r="K24" s="28">
        <v>124</v>
      </c>
    </row>
    <row r="25" spans="2:11" ht="15" customHeight="1" thickBot="1" x14ac:dyDescent="0.25">
      <c r="B25" s="39" t="s">
        <v>213</v>
      </c>
      <c r="C25" s="28">
        <v>0</v>
      </c>
      <c r="D25" s="28">
        <v>396</v>
      </c>
      <c r="E25" s="28">
        <v>258</v>
      </c>
      <c r="F25" s="28">
        <v>29</v>
      </c>
      <c r="G25" s="28">
        <v>9</v>
      </c>
      <c r="H25" s="28">
        <v>102</v>
      </c>
      <c r="I25" s="28">
        <v>298</v>
      </c>
      <c r="J25" s="28">
        <v>126</v>
      </c>
      <c r="K25" s="28">
        <v>143</v>
      </c>
    </row>
    <row r="26" spans="2:11" ht="15" customHeight="1" thickBot="1" x14ac:dyDescent="0.25">
      <c r="B26" s="39" t="s">
        <v>219</v>
      </c>
      <c r="C26" s="28">
        <v>0</v>
      </c>
      <c r="D26" s="28">
        <v>137</v>
      </c>
      <c r="E26" s="28">
        <v>86</v>
      </c>
      <c r="F26" s="28">
        <v>8</v>
      </c>
      <c r="G26" s="28">
        <v>3</v>
      </c>
      <c r="H26" s="28">
        <v>37</v>
      </c>
      <c r="I26" s="28">
        <v>85</v>
      </c>
      <c r="J26" s="28">
        <v>33</v>
      </c>
      <c r="K26" s="28">
        <v>68</v>
      </c>
    </row>
    <row r="27" spans="2:11" ht="15" customHeight="1" thickBot="1" x14ac:dyDescent="0.25">
      <c r="B27" s="39" t="s">
        <v>222</v>
      </c>
      <c r="C27" s="28">
        <v>1</v>
      </c>
      <c r="D27" s="28">
        <v>339</v>
      </c>
      <c r="E27" s="28">
        <v>168</v>
      </c>
      <c r="F27" s="28">
        <v>12</v>
      </c>
      <c r="G27" s="28">
        <v>3</v>
      </c>
      <c r="H27" s="28">
        <v>72</v>
      </c>
      <c r="I27" s="28">
        <v>201</v>
      </c>
      <c r="J27" s="28">
        <v>88</v>
      </c>
      <c r="K27" s="28">
        <v>64</v>
      </c>
    </row>
    <row r="28" spans="2:11" ht="15" customHeight="1" thickBot="1" x14ac:dyDescent="0.25">
      <c r="B28" s="39" t="s">
        <v>227</v>
      </c>
      <c r="C28" s="28">
        <v>0</v>
      </c>
      <c r="D28" s="28">
        <v>147</v>
      </c>
      <c r="E28" s="28">
        <v>79</v>
      </c>
      <c r="F28" s="28">
        <v>6</v>
      </c>
      <c r="G28" s="28">
        <v>4</v>
      </c>
      <c r="H28" s="28">
        <v>22</v>
      </c>
      <c r="I28" s="28">
        <v>80</v>
      </c>
      <c r="J28" s="28">
        <v>43</v>
      </c>
      <c r="K28" s="28">
        <v>63</v>
      </c>
    </row>
    <row r="29" spans="2:11" ht="15" customHeight="1" thickBot="1" x14ac:dyDescent="0.25">
      <c r="B29" s="39" t="s">
        <v>233</v>
      </c>
      <c r="C29" s="28">
        <v>0</v>
      </c>
      <c r="D29" s="28">
        <v>68</v>
      </c>
      <c r="E29" s="28">
        <v>62</v>
      </c>
      <c r="F29" s="28">
        <v>3</v>
      </c>
      <c r="G29" s="28">
        <v>0</v>
      </c>
      <c r="H29" s="28">
        <v>11</v>
      </c>
      <c r="I29" s="28">
        <v>31</v>
      </c>
      <c r="J29" s="28">
        <v>20</v>
      </c>
      <c r="K29" s="28">
        <v>27</v>
      </c>
    </row>
    <row r="30" spans="2:11" ht="15" customHeight="1" thickBot="1" x14ac:dyDescent="0.25">
      <c r="B30" s="39" t="s">
        <v>234</v>
      </c>
      <c r="C30" s="28">
        <v>1</v>
      </c>
      <c r="D30" s="28">
        <v>529</v>
      </c>
      <c r="E30" s="28">
        <v>293</v>
      </c>
      <c r="F30" s="28">
        <v>22</v>
      </c>
      <c r="G30" s="28">
        <v>9</v>
      </c>
      <c r="H30" s="28">
        <v>133</v>
      </c>
      <c r="I30" s="28">
        <v>338</v>
      </c>
      <c r="J30" s="28">
        <v>150</v>
      </c>
      <c r="K30" s="28">
        <v>178</v>
      </c>
    </row>
    <row r="31" spans="2:11" ht="15" customHeight="1" thickBot="1" x14ac:dyDescent="0.25">
      <c r="B31" s="58" t="s">
        <v>238</v>
      </c>
      <c r="C31" s="28">
        <v>0</v>
      </c>
      <c r="D31" s="28">
        <v>170</v>
      </c>
      <c r="E31" s="28">
        <v>149</v>
      </c>
      <c r="F31" s="28">
        <v>7</v>
      </c>
      <c r="G31" s="28">
        <v>7</v>
      </c>
      <c r="H31" s="28">
        <v>31</v>
      </c>
      <c r="I31" s="28">
        <v>94</v>
      </c>
      <c r="J31" s="28">
        <v>50</v>
      </c>
      <c r="K31" s="28">
        <v>61</v>
      </c>
    </row>
    <row r="32" spans="2:11" ht="15" customHeight="1" thickBot="1" x14ac:dyDescent="0.25">
      <c r="B32" s="39" t="s">
        <v>242</v>
      </c>
      <c r="C32" s="28">
        <v>1</v>
      </c>
      <c r="D32" s="28">
        <v>442</v>
      </c>
      <c r="E32" s="28">
        <v>303</v>
      </c>
      <c r="F32" s="28">
        <v>16</v>
      </c>
      <c r="G32" s="28">
        <v>3</v>
      </c>
      <c r="H32" s="28">
        <v>126</v>
      </c>
      <c r="I32" s="28">
        <v>245</v>
      </c>
      <c r="J32" s="28">
        <v>225</v>
      </c>
      <c r="K32" s="28">
        <v>173</v>
      </c>
    </row>
    <row r="33" spans="2:11" ht="15" customHeight="1" thickBot="1" x14ac:dyDescent="0.25">
      <c r="B33" s="39" t="s">
        <v>250</v>
      </c>
      <c r="C33" s="28">
        <v>0</v>
      </c>
      <c r="D33" s="28">
        <v>535</v>
      </c>
      <c r="E33" s="28">
        <v>449</v>
      </c>
      <c r="F33" s="28">
        <v>27</v>
      </c>
      <c r="G33" s="28">
        <v>23</v>
      </c>
      <c r="H33" s="28">
        <v>112</v>
      </c>
      <c r="I33" s="28">
        <v>332</v>
      </c>
      <c r="J33" s="28">
        <v>174</v>
      </c>
      <c r="K33" s="28">
        <v>277</v>
      </c>
    </row>
    <row r="34" spans="2:11" ht="15" customHeight="1" thickBot="1" x14ac:dyDescent="0.25">
      <c r="B34" s="39" t="s">
        <v>259</v>
      </c>
      <c r="C34" s="28">
        <v>0</v>
      </c>
      <c r="D34" s="28">
        <v>181</v>
      </c>
      <c r="E34" s="28">
        <v>155</v>
      </c>
      <c r="F34" s="28">
        <v>5</v>
      </c>
      <c r="G34" s="28">
        <v>0</v>
      </c>
      <c r="H34" s="28">
        <v>20</v>
      </c>
      <c r="I34" s="28">
        <v>100</v>
      </c>
      <c r="J34" s="28">
        <v>44</v>
      </c>
      <c r="K34" s="28">
        <v>90</v>
      </c>
    </row>
    <row r="35" spans="2:11" ht="15" customHeight="1" thickBot="1" x14ac:dyDescent="0.25">
      <c r="B35" s="39" t="s">
        <v>263</v>
      </c>
      <c r="C35" s="28">
        <v>1</v>
      </c>
      <c r="D35" s="28">
        <v>319</v>
      </c>
      <c r="E35" s="28">
        <v>204</v>
      </c>
      <c r="F35" s="28">
        <v>14</v>
      </c>
      <c r="G35" s="28">
        <v>3</v>
      </c>
      <c r="H35" s="28">
        <v>60</v>
      </c>
      <c r="I35" s="28">
        <v>209</v>
      </c>
      <c r="J35" s="28">
        <v>100</v>
      </c>
      <c r="K35" s="28">
        <v>120</v>
      </c>
    </row>
    <row r="36" spans="2:11" ht="15" customHeight="1" thickBot="1" x14ac:dyDescent="0.25">
      <c r="B36" s="56" t="s">
        <v>270</v>
      </c>
      <c r="C36" s="28">
        <v>1</v>
      </c>
      <c r="D36" s="28">
        <v>680</v>
      </c>
      <c r="E36" s="28">
        <v>552</v>
      </c>
      <c r="F36" s="28">
        <v>39</v>
      </c>
      <c r="G36" s="28">
        <v>15</v>
      </c>
      <c r="H36" s="28">
        <v>101</v>
      </c>
      <c r="I36" s="28">
        <v>399</v>
      </c>
      <c r="J36" s="28">
        <v>256</v>
      </c>
      <c r="K36" s="28">
        <v>371</v>
      </c>
    </row>
    <row r="37" spans="2:11" ht="15" customHeight="1" thickBot="1" x14ac:dyDescent="0.25">
      <c r="B37" s="60" t="s">
        <v>283</v>
      </c>
      <c r="C37" s="28">
        <v>8</v>
      </c>
      <c r="D37" s="28">
        <v>7598</v>
      </c>
      <c r="E37" s="28">
        <v>3540</v>
      </c>
      <c r="F37" s="28">
        <v>316</v>
      </c>
      <c r="G37" s="28">
        <v>116</v>
      </c>
      <c r="H37" s="28">
        <v>1873</v>
      </c>
      <c r="I37" s="28">
        <v>3191</v>
      </c>
      <c r="J37" s="28">
        <v>2785</v>
      </c>
      <c r="K37" s="28">
        <v>2426</v>
      </c>
    </row>
    <row r="38" spans="2:11" ht="15" customHeight="1" thickBot="1" x14ac:dyDescent="0.25">
      <c r="B38" s="39" t="s">
        <v>299</v>
      </c>
      <c r="C38" s="28">
        <v>2</v>
      </c>
      <c r="D38" s="28">
        <v>1018</v>
      </c>
      <c r="E38" s="28">
        <v>483</v>
      </c>
      <c r="F38" s="28">
        <v>36</v>
      </c>
      <c r="G38" s="28">
        <v>10</v>
      </c>
      <c r="H38" s="28">
        <v>213</v>
      </c>
      <c r="I38" s="28">
        <v>363</v>
      </c>
      <c r="J38" s="28">
        <v>380</v>
      </c>
      <c r="K38" s="28">
        <v>376</v>
      </c>
    </row>
    <row r="39" spans="2:11" ht="15" customHeight="1" thickBot="1" x14ac:dyDescent="0.25">
      <c r="B39" s="39" t="s">
        <v>310</v>
      </c>
      <c r="C39" s="28">
        <v>0</v>
      </c>
      <c r="D39" s="28">
        <v>472</v>
      </c>
      <c r="E39" s="28">
        <v>299</v>
      </c>
      <c r="F39" s="28">
        <v>25</v>
      </c>
      <c r="G39" s="28">
        <v>9</v>
      </c>
      <c r="H39" s="28">
        <v>94</v>
      </c>
      <c r="I39" s="28">
        <v>212</v>
      </c>
      <c r="J39" s="28">
        <v>157</v>
      </c>
      <c r="K39" s="28">
        <v>202</v>
      </c>
    </row>
    <row r="40" spans="2:11" ht="15" customHeight="1" thickBot="1" x14ac:dyDescent="0.25">
      <c r="B40" s="58" t="s">
        <v>319</v>
      </c>
      <c r="C40" s="28">
        <v>2</v>
      </c>
      <c r="D40" s="28">
        <v>1176</v>
      </c>
      <c r="E40" s="28">
        <v>634</v>
      </c>
      <c r="F40" s="28">
        <v>44</v>
      </c>
      <c r="G40" s="28">
        <v>21</v>
      </c>
      <c r="H40" s="28">
        <v>244</v>
      </c>
      <c r="I40" s="28">
        <v>575</v>
      </c>
      <c r="J40" s="28">
        <v>467</v>
      </c>
      <c r="K40" s="28">
        <v>489</v>
      </c>
    </row>
    <row r="41" spans="2:11" ht="15" customHeight="1" thickBot="1" x14ac:dyDescent="0.25">
      <c r="B41" s="39" t="s">
        <v>324</v>
      </c>
      <c r="C41" s="28">
        <v>2</v>
      </c>
      <c r="D41" s="28">
        <v>2366</v>
      </c>
      <c r="E41" s="28">
        <v>1483</v>
      </c>
      <c r="F41" s="28">
        <v>98</v>
      </c>
      <c r="G41" s="28">
        <v>49</v>
      </c>
      <c r="H41" s="28">
        <v>488</v>
      </c>
      <c r="I41" s="28">
        <v>1225</v>
      </c>
      <c r="J41" s="28">
        <v>846</v>
      </c>
      <c r="K41" s="28">
        <v>976</v>
      </c>
    </row>
    <row r="42" spans="2:11" ht="15" customHeight="1" thickBot="1" x14ac:dyDescent="0.25">
      <c r="B42" s="39" t="s">
        <v>482</v>
      </c>
      <c r="C42" s="28">
        <v>2</v>
      </c>
      <c r="D42" s="28">
        <v>721</v>
      </c>
      <c r="E42" s="28">
        <v>435</v>
      </c>
      <c r="F42" s="28">
        <v>31</v>
      </c>
      <c r="G42" s="28">
        <v>8</v>
      </c>
      <c r="H42" s="28">
        <v>173</v>
      </c>
      <c r="I42" s="28">
        <v>350</v>
      </c>
      <c r="J42" s="28">
        <v>230</v>
      </c>
      <c r="K42" s="28">
        <v>339</v>
      </c>
    </row>
    <row r="43" spans="2:11" ht="15" customHeight="1" thickBot="1" x14ac:dyDescent="0.25">
      <c r="B43" s="58" t="s">
        <v>345</v>
      </c>
      <c r="C43" s="28">
        <v>5</v>
      </c>
      <c r="D43" s="28">
        <v>3714</v>
      </c>
      <c r="E43" s="28">
        <v>2302</v>
      </c>
      <c r="F43" s="28">
        <v>212</v>
      </c>
      <c r="G43" s="28">
        <v>117</v>
      </c>
      <c r="H43" s="28">
        <v>789</v>
      </c>
      <c r="I43" s="28">
        <v>2311</v>
      </c>
      <c r="J43" s="28">
        <v>1152</v>
      </c>
      <c r="K43" s="28">
        <v>1533</v>
      </c>
    </row>
    <row r="44" spans="2:11" ht="15" customHeight="1" thickBot="1" x14ac:dyDescent="0.25">
      <c r="B44" s="39" t="s">
        <v>362</v>
      </c>
      <c r="C44" s="28">
        <v>2</v>
      </c>
      <c r="D44" s="28">
        <v>709</v>
      </c>
      <c r="E44" s="28">
        <v>451</v>
      </c>
      <c r="F44" s="28">
        <v>53</v>
      </c>
      <c r="G44" s="28">
        <v>16</v>
      </c>
      <c r="H44" s="28">
        <v>178</v>
      </c>
      <c r="I44" s="28">
        <v>476</v>
      </c>
      <c r="J44" s="28">
        <v>402</v>
      </c>
      <c r="K44" s="28">
        <v>324</v>
      </c>
    </row>
    <row r="45" spans="2:11" ht="15" customHeight="1" thickBot="1" x14ac:dyDescent="0.25">
      <c r="B45" s="58" t="s">
        <v>372</v>
      </c>
      <c r="C45" s="28">
        <v>0</v>
      </c>
      <c r="D45" s="28">
        <v>388</v>
      </c>
      <c r="E45" s="28">
        <v>228</v>
      </c>
      <c r="F45" s="28">
        <v>24</v>
      </c>
      <c r="G45" s="28">
        <v>11</v>
      </c>
      <c r="H45" s="28">
        <v>80</v>
      </c>
      <c r="I45" s="28">
        <v>203</v>
      </c>
      <c r="J45" s="28">
        <v>177</v>
      </c>
      <c r="K45" s="28">
        <v>150</v>
      </c>
    </row>
    <row r="46" spans="2:11" ht="15" customHeight="1" thickBot="1" x14ac:dyDescent="0.25">
      <c r="B46" s="39" t="s">
        <v>382</v>
      </c>
      <c r="C46" s="28">
        <v>1</v>
      </c>
      <c r="D46" s="28">
        <v>1252</v>
      </c>
      <c r="E46" s="28">
        <v>860</v>
      </c>
      <c r="F46" s="28">
        <v>37</v>
      </c>
      <c r="G46" s="28">
        <v>20</v>
      </c>
      <c r="H46" s="28">
        <v>247</v>
      </c>
      <c r="I46" s="28">
        <v>697</v>
      </c>
      <c r="J46" s="28">
        <v>386</v>
      </c>
      <c r="K46" s="28">
        <v>481</v>
      </c>
    </row>
    <row r="47" spans="2:11" ht="15" customHeight="1" thickBot="1" x14ac:dyDescent="0.25">
      <c r="B47" s="39" t="s">
        <v>395</v>
      </c>
      <c r="C47" s="28">
        <v>0</v>
      </c>
      <c r="D47" s="28">
        <v>292</v>
      </c>
      <c r="E47" s="28">
        <v>241</v>
      </c>
      <c r="F47" s="28">
        <v>22</v>
      </c>
      <c r="G47" s="28">
        <v>9</v>
      </c>
      <c r="H47" s="28">
        <v>58</v>
      </c>
      <c r="I47" s="28">
        <v>150</v>
      </c>
      <c r="J47" s="28">
        <v>98</v>
      </c>
      <c r="K47" s="28">
        <v>135</v>
      </c>
    </row>
    <row r="48" spans="2:11" ht="15" customHeight="1" thickBot="1" x14ac:dyDescent="0.25">
      <c r="B48" s="39" t="s">
        <v>402</v>
      </c>
      <c r="C48" s="28">
        <v>0</v>
      </c>
      <c r="D48" s="28">
        <v>300</v>
      </c>
      <c r="E48" s="28">
        <v>236</v>
      </c>
      <c r="F48" s="28">
        <v>16</v>
      </c>
      <c r="G48" s="28">
        <v>3</v>
      </c>
      <c r="H48" s="28">
        <v>60</v>
      </c>
      <c r="I48" s="28">
        <v>160</v>
      </c>
      <c r="J48" s="28">
        <v>100</v>
      </c>
      <c r="K48" s="28">
        <v>127</v>
      </c>
    </row>
    <row r="49" spans="2:11" ht="15" customHeight="1" thickBot="1" x14ac:dyDescent="0.25">
      <c r="B49" s="58" t="s">
        <v>414</v>
      </c>
      <c r="C49" s="28">
        <v>4</v>
      </c>
      <c r="D49" s="28">
        <v>1041</v>
      </c>
      <c r="E49" s="28">
        <v>700</v>
      </c>
      <c r="F49" s="28">
        <v>54</v>
      </c>
      <c r="G49" s="28">
        <v>27</v>
      </c>
      <c r="H49" s="28">
        <v>290</v>
      </c>
      <c r="I49" s="28">
        <v>687</v>
      </c>
      <c r="J49" s="28">
        <v>364</v>
      </c>
      <c r="K49" s="28">
        <v>424</v>
      </c>
    </row>
    <row r="50" spans="2:11" ht="15" customHeight="1" thickBot="1" x14ac:dyDescent="0.25">
      <c r="B50" s="56" t="s">
        <v>434</v>
      </c>
      <c r="C50" s="28">
        <v>12</v>
      </c>
      <c r="D50" s="28">
        <v>7093</v>
      </c>
      <c r="E50" s="28">
        <v>4783</v>
      </c>
      <c r="F50" s="28">
        <v>330</v>
      </c>
      <c r="G50" s="28">
        <v>143</v>
      </c>
      <c r="H50" s="28">
        <v>1595</v>
      </c>
      <c r="I50" s="28">
        <v>4469</v>
      </c>
      <c r="J50" s="28">
        <v>2423</v>
      </c>
      <c r="K50" s="28">
        <v>3487</v>
      </c>
    </row>
    <row r="51" spans="2:11" ht="15" customHeight="1" thickBot="1" x14ac:dyDescent="0.25">
      <c r="B51" s="61" t="s">
        <v>450</v>
      </c>
      <c r="C51" s="28">
        <v>0</v>
      </c>
      <c r="D51" s="28">
        <v>1746</v>
      </c>
      <c r="E51" s="28">
        <v>1446</v>
      </c>
      <c r="F51" s="28">
        <v>61</v>
      </c>
      <c r="G51" s="28">
        <v>39</v>
      </c>
      <c r="H51" s="28">
        <v>421</v>
      </c>
      <c r="I51" s="28">
        <v>1099</v>
      </c>
      <c r="J51" s="28">
        <v>683</v>
      </c>
      <c r="K51" s="28">
        <v>1169</v>
      </c>
    </row>
    <row r="52" spans="2:11" ht="15" customHeight="1" thickBot="1" x14ac:dyDescent="0.25">
      <c r="B52" s="61" t="s">
        <v>483</v>
      </c>
      <c r="C52" s="28">
        <v>0</v>
      </c>
      <c r="D52" s="28">
        <v>753</v>
      </c>
      <c r="E52" s="28">
        <v>366</v>
      </c>
      <c r="F52" s="28">
        <v>43</v>
      </c>
      <c r="G52" s="28">
        <v>17</v>
      </c>
      <c r="H52" s="28">
        <v>177</v>
      </c>
      <c r="I52" s="28">
        <v>252</v>
      </c>
      <c r="J52" s="28">
        <v>294</v>
      </c>
      <c r="K52" s="28">
        <v>399</v>
      </c>
    </row>
    <row r="53" spans="2:11" ht="15" customHeight="1" thickBot="1" x14ac:dyDescent="0.25">
      <c r="B53" s="39" t="s">
        <v>484</v>
      </c>
      <c r="C53" s="28">
        <v>0</v>
      </c>
      <c r="D53" s="28">
        <v>349</v>
      </c>
      <c r="E53" s="28">
        <v>213</v>
      </c>
      <c r="F53" s="28">
        <v>10</v>
      </c>
      <c r="G53" s="28">
        <v>7</v>
      </c>
      <c r="H53" s="28">
        <v>97</v>
      </c>
      <c r="I53" s="28">
        <v>190</v>
      </c>
      <c r="J53" s="28">
        <v>138</v>
      </c>
      <c r="K53" s="28">
        <v>221</v>
      </c>
    </row>
    <row r="54" spans="2:11" ht="15" customHeight="1" thickBot="1" x14ac:dyDescent="0.25">
      <c r="B54" s="39" t="s">
        <v>485</v>
      </c>
      <c r="C54" s="28">
        <v>0</v>
      </c>
      <c r="D54" s="28">
        <v>752</v>
      </c>
      <c r="E54" s="28">
        <v>384</v>
      </c>
      <c r="F54" s="28">
        <v>24</v>
      </c>
      <c r="G54" s="28">
        <v>8</v>
      </c>
      <c r="H54" s="28">
        <v>151</v>
      </c>
      <c r="I54" s="28">
        <v>295</v>
      </c>
      <c r="J54" s="28">
        <v>234</v>
      </c>
      <c r="K54" s="28">
        <v>277</v>
      </c>
    </row>
    <row r="55" spans="2:11" ht="15" customHeight="1" thickBot="1" x14ac:dyDescent="0.25">
      <c r="B55" s="58" t="s">
        <v>486</v>
      </c>
      <c r="C55" s="28">
        <v>2</v>
      </c>
      <c r="D55" s="28">
        <v>1201</v>
      </c>
      <c r="E55" s="28">
        <v>666</v>
      </c>
      <c r="F55" s="28">
        <v>38</v>
      </c>
      <c r="G55" s="28">
        <v>22</v>
      </c>
      <c r="H55" s="28">
        <v>340</v>
      </c>
      <c r="I55" s="28">
        <v>691</v>
      </c>
      <c r="J55" s="28">
        <v>516</v>
      </c>
      <c r="K55" s="28">
        <v>579</v>
      </c>
    </row>
    <row r="56" spans="2:11" ht="15" customHeight="1" thickBot="1" x14ac:dyDescent="0.25">
      <c r="B56" s="39" t="s">
        <v>487</v>
      </c>
      <c r="C56" s="28">
        <v>0</v>
      </c>
      <c r="D56" s="28">
        <v>395</v>
      </c>
      <c r="E56" s="28">
        <v>232</v>
      </c>
      <c r="F56" s="28">
        <v>14</v>
      </c>
      <c r="G56" s="28">
        <v>6</v>
      </c>
      <c r="H56" s="28">
        <v>60</v>
      </c>
      <c r="I56" s="28">
        <v>183</v>
      </c>
      <c r="J56" s="28">
        <v>97</v>
      </c>
      <c r="K56" s="28">
        <v>123</v>
      </c>
    </row>
    <row r="57" spans="2:11" ht="15" customHeight="1" thickBot="1" x14ac:dyDescent="0.25">
      <c r="B57" s="40" t="s">
        <v>12</v>
      </c>
      <c r="C57" s="42">
        <f>SUM(C7:C56)</f>
        <v>65</v>
      </c>
      <c r="D57" s="42">
        <f t="shared" ref="D57:K57" si="0">SUM(D7:D56)</f>
        <v>55126</v>
      </c>
      <c r="E57" s="42">
        <f t="shared" si="0"/>
        <v>36253</v>
      </c>
      <c r="F57" s="42">
        <f t="shared" si="0"/>
        <v>2582</v>
      </c>
      <c r="G57" s="42">
        <f t="shared" si="0"/>
        <v>1175</v>
      </c>
      <c r="H57" s="42">
        <f t="shared" si="0"/>
        <v>12681</v>
      </c>
      <c r="I57" s="42">
        <f t="shared" si="0"/>
        <v>32241</v>
      </c>
      <c r="J57" s="42">
        <f t="shared" si="0"/>
        <v>22081</v>
      </c>
      <c r="K57" s="42">
        <f t="shared" si="0"/>
        <v>26476</v>
      </c>
    </row>
    <row r="58" spans="2:11" x14ac:dyDescent="0.2">
      <c r="C58" s="15"/>
      <c r="D58" s="15"/>
      <c r="E58" s="15"/>
      <c r="F58" s="15"/>
      <c r="G58" s="15"/>
    </row>
    <row r="67" spans="6:6" x14ac:dyDescent="0.2">
      <c r="F67" s="16"/>
    </row>
  </sheetData>
  <mergeCells count="1">
    <mergeCell ref="C5:K5"/>
  </mergeCells>
  <phoneticPr fontId="7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K439"/>
  <sheetViews>
    <sheetView zoomScaleNormal="100" workbookViewId="0">
      <pane ySplit="6" topLeftCell="A7" activePane="bottomLeft" state="frozen"/>
      <selection activeCell="C3" sqref="C3"/>
      <selection pane="bottomLeft" activeCell="G442" sqref="G442"/>
    </sheetView>
  </sheetViews>
  <sheetFormatPr baseColWidth="10" defaultRowHeight="12.75" x14ac:dyDescent="0.2"/>
  <cols>
    <col min="1" max="1" width="2.85546875" style="2" customWidth="1"/>
    <col min="2" max="2" width="56.85546875" style="2" customWidth="1"/>
    <col min="3" max="51" width="14.7109375" style="2" customWidth="1"/>
    <col min="52" max="16384" width="11.42578125" style="2"/>
  </cols>
  <sheetData>
    <row r="1" spans="2:11" ht="17.25" customHeight="1" x14ac:dyDescent="0.2">
      <c r="I1" s="6"/>
    </row>
    <row r="2" spans="2:11" ht="39" customHeight="1" x14ac:dyDescent="0.2">
      <c r="B2" s="51"/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0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70">
        <v>2022</v>
      </c>
      <c r="D5" s="70"/>
      <c r="E5" s="70"/>
      <c r="F5" s="70"/>
      <c r="G5" s="70"/>
      <c r="H5" s="70"/>
      <c r="I5" s="70"/>
      <c r="J5" s="70"/>
      <c r="K5" s="71"/>
    </row>
    <row r="6" spans="2:11" ht="54" customHeight="1" thickBot="1" x14ac:dyDescent="0.25">
      <c r="C6" s="53" t="s">
        <v>17</v>
      </c>
      <c r="D6" s="54" t="s">
        <v>9</v>
      </c>
      <c r="E6" s="55" t="s">
        <v>6</v>
      </c>
      <c r="F6" s="54" t="s">
        <v>18</v>
      </c>
      <c r="G6" s="53" t="s">
        <v>19</v>
      </c>
      <c r="H6" s="53" t="s">
        <v>43</v>
      </c>
      <c r="I6" s="53" t="s">
        <v>44</v>
      </c>
      <c r="J6" s="53" t="s">
        <v>45</v>
      </c>
      <c r="K6" s="54" t="s">
        <v>46</v>
      </c>
    </row>
    <row r="7" spans="2:11" ht="15" customHeight="1" thickBot="1" x14ac:dyDescent="0.25">
      <c r="B7" s="39" t="s">
        <v>47</v>
      </c>
      <c r="C7" s="28">
        <v>2</v>
      </c>
      <c r="D7" s="28">
        <v>323</v>
      </c>
      <c r="E7" s="28">
        <v>277</v>
      </c>
      <c r="F7" s="28">
        <v>14</v>
      </c>
      <c r="G7" s="28">
        <v>5</v>
      </c>
      <c r="H7" s="28">
        <v>61</v>
      </c>
      <c r="I7" s="28">
        <v>191</v>
      </c>
      <c r="J7" s="28">
        <v>154</v>
      </c>
      <c r="K7" s="28">
        <v>212</v>
      </c>
    </row>
    <row r="8" spans="2:11" ht="15" customHeight="1" thickBot="1" x14ac:dyDescent="0.25">
      <c r="B8" s="39" t="s">
        <v>48</v>
      </c>
      <c r="C8" s="28">
        <v>0</v>
      </c>
      <c r="D8" s="28">
        <v>45</v>
      </c>
      <c r="E8" s="28">
        <v>57</v>
      </c>
      <c r="F8" s="28">
        <v>6</v>
      </c>
      <c r="G8" s="28">
        <v>3</v>
      </c>
      <c r="H8" s="28">
        <v>10</v>
      </c>
      <c r="I8" s="28">
        <v>25</v>
      </c>
      <c r="J8" s="28">
        <v>35</v>
      </c>
      <c r="K8" s="28">
        <v>64</v>
      </c>
    </row>
    <row r="9" spans="2:11" ht="15" customHeight="1" thickBot="1" x14ac:dyDescent="0.25">
      <c r="B9" s="39" t="s">
        <v>49</v>
      </c>
      <c r="C9" s="28">
        <v>0</v>
      </c>
      <c r="D9" s="28">
        <v>42</v>
      </c>
      <c r="E9" s="28">
        <v>48</v>
      </c>
      <c r="F9" s="28">
        <v>2</v>
      </c>
      <c r="G9" s="28">
        <v>2</v>
      </c>
      <c r="H9" s="28">
        <v>2</v>
      </c>
      <c r="I9" s="28">
        <v>29</v>
      </c>
      <c r="J9" s="28">
        <v>18</v>
      </c>
      <c r="K9" s="28">
        <v>23</v>
      </c>
    </row>
    <row r="10" spans="2:11" ht="15" customHeight="1" thickBot="1" x14ac:dyDescent="0.25">
      <c r="B10" s="39" t="s">
        <v>50</v>
      </c>
      <c r="C10" s="28">
        <v>0</v>
      </c>
      <c r="D10" s="28">
        <v>61</v>
      </c>
      <c r="E10" s="28">
        <v>54</v>
      </c>
      <c r="F10" s="28">
        <v>0</v>
      </c>
      <c r="G10" s="28">
        <v>0</v>
      </c>
      <c r="H10" s="28">
        <v>5</v>
      </c>
      <c r="I10" s="28">
        <v>25</v>
      </c>
      <c r="J10" s="28">
        <v>29</v>
      </c>
      <c r="K10" s="28">
        <v>72</v>
      </c>
    </row>
    <row r="11" spans="2:11" ht="15" customHeight="1" thickBot="1" x14ac:dyDescent="0.25">
      <c r="B11" s="39" t="s">
        <v>51</v>
      </c>
      <c r="C11" s="28">
        <v>0</v>
      </c>
      <c r="D11" s="28">
        <v>100</v>
      </c>
      <c r="E11" s="28">
        <v>128</v>
      </c>
      <c r="F11" s="28">
        <v>3</v>
      </c>
      <c r="G11" s="28">
        <v>2</v>
      </c>
      <c r="H11" s="28">
        <v>14</v>
      </c>
      <c r="I11" s="28">
        <v>42</v>
      </c>
      <c r="J11" s="28">
        <v>43</v>
      </c>
      <c r="K11" s="28">
        <v>112</v>
      </c>
    </row>
    <row r="12" spans="2:11" ht="15" customHeight="1" thickBot="1" x14ac:dyDescent="0.25">
      <c r="B12" s="39" t="s">
        <v>52</v>
      </c>
      <c r="C12" s="28">
        <v>0</v>
      </c>
      <c r="D12" s="28">
        <v>9</v>
      </c>
      <c r="E12" s="28">
        <v>9</v>
      </c>
      <c r="F12" s="28">
        <v>0</v>
      </c>
      <c r="G12" s="28">
        <v>0</v>
      </c>
      <c r="H12" s="28">
        <v>1</v>
      </c>
      <c r="I12" s="28">
        <v>4</v>
      </c>
      <c r="J12" s="28">
        <v>4</v>
      </c>
      <c r="K12" s="28">
        <v>9</v>
      </c>
    </row>
    <row r="13" spans="2:11" ht="15" customHeight="1" thickBot="1" x14ac:dyDescent="0.25">
      <c r="B13" s="39" t="s">
        <v>53</v>
      </c>
      <c r="C13" s="28">
        <v>0</v>
      </c>
      <c r="D13" s="28">
        <v>67</v>
      </c>
      <c r="E13" s="28">
        <v>140</v>
      </c>
      <c r="F13" s="28">
        <v>5</v>
      </c>
      <c r="G13" s="28">
        <v>0</v>
      </c>
      <c r="H13" s="28">
        <v>16</v>
      </c>
      <c r="I13" s="28">
        <v>59</v>
      </c>
      <c r="J13" s="28">
        <v>38</v>
      </c>
      <c r="K13" s="28">
        <v>94</v>
      </c>
    </row>
    <row r="14" spans="2:11" ht="15" customHeight="1" thickBot="1" x14ac:dyDescent="0.25">
      <c r="B14" s="58" t="s">
        <v>54</v>
      </c>
      <c r="C14" s="28">
        <v>0</v>
      </c>
      <c r="D14" s="28">
        <v>23</v>
      </c>
      <c r="E14" s="28">
        <v>25</v>
      </c>
      <c r="F14" s="28">
        <v>4</v>
      </c>
      <c r="G14" s="28">
        <v>3</v>
      </c>
      <c r="H14" s="28">
        <v>5</v>
      </c>
      <c r="I14" s="28">
        <v>18</v>
      </c>
      <c r="J14" s="28">
        <v>12</v>
      </c>
      <c r="K14" s="28">
        <v>11</v>
      </c>
    </row>
    <row r="15" spans="2:11" ht="15" customHeight="1" thickBot="1" x14ac:dyDescent="0.25">
      <c r="B15" s="39" t="s">
        <v>55</v>
      </c>
      <c r="C15" s="28">
        <v>0</v>
      </c>
      <c r="D15" s="28">
        <v>143</v>
      </c>
      <c r="E15" s="28">
        <v>152</v>
      </c>
      <c r="F15" s="28">
        <v>5</v>
      </c>
      <c r="G15" s="28">
        <v>2</v>
      </c>
      <c r="H15" s="28">
        <v>20</v>
      </c>
      <c r="I15" s="28">
        <v>85</v>
      </c>
      <c r="J15" s="28">
        <v>63</v>
      </c>
      <c r="K15" s="28">
        <v>125</v>
      </c>
    </row>
    <row r="16" spans="2:11" ht="15" customHeight="1" thickBot="1" x14ac:dyDescent="0.25">
      <c r="B16" s="39" t="s">
        <v>56</v>
      </c>
      <c r="C16" s="28">
        <v>0</v>
      </c>
      <c r="D16" s="28">
        <v>57</v>
      </c>
      <c r="E16" s="28">
        <v>96</v>
      </c>
      <c r="F16" s="28">
        <v>0</v>
      </c>
      <c r="G16" s="28">
        <v>1</v>
      </c>
      <c r="H16" s="28">
        <v>11</v>
      </c>
      <c r="I16" s="28">
        <v>72</v>
      </c>
      <c r="J16" s="28">
        <v>56</v>
      </c>
      <c r="K16" s="28">
        <v>94</v>
      </c>
    </row>
    <row r="17" spans="2:11" ht="15" customHeight="1" thickBot="1" x14ac:dyDescent="0.25">
      <c r="B17" s="39" t="s">
        <v>57</v>
      </c>
      <c r="C17" s="28">
        <v>1</v>
      </c>
      <c r="D17" s="28">
        <v>207</v>
      </c>
      <c r="E17" s="28">
        <v>229</v>
      </c>
      <c r="F17" s="28">
        <v>7</v>
      </c>
      <c r="G17" s="28">
        <v>21</v>
      </c>
      <c r="H17" s="28">
        <v>65</v>
      </c>
      <c r="I17" s="28">
        <v>213</v>
      </c>
      <c r="J17" s="28">
        <v>134</v>
      </c>
      <c r="K17" s="28">
        <v>185</v>
      </c>
    </row>
    <row r="18" spans="2:11" ht="15" customHeight="1" thickBot="1" x14ac:dyDescent="0.25">
      <c r="B18" s="39" t="s">
        <v>58</v>
      </c>
      <c r="C18" s="28">
        <v>0</v>
      </c>
      <c r="D18" s="28">
        <v>102</v>
      </c>
      <c r="E18" s="28">
        <v>86</v>
      </c>
      <c r="F18" s="28">
        <v>9</v>
      </c>
      <c r="G18" s="28">
        <v>6</v>
      </c>
      <c r="H18" s="28">
        <v>24</v>
      </c>
      <c r="I18" s="28">
        <v>102</v>
      </c>
      <c r="J18" s="28">
        <v>50</v>
      </c>
      <c r="K18" s="28">
        <v>99</v>
      </c>
    </row>
    <row r="19" spans="2:11" ht="15" customHeight="1" thickBot="1" x14ac:dyDescent="0.25">
      <c r="B19" s="39" t="s">
        <v>59</v>
      </c>
      <c r="C19" s="28">
        <v>1</v>
      </c>
      <c r="D19" s="28">
        <v>59</v>
      </c>
      <c r="E19" s="28">
        <v>25</v>
      </c>
      <c r="F19" s="28">
        <v>3</v>
      </c>
      <c r="G19" s="28">
        <v>2</v>
      </c>
      <c r="H19" s="28">
        <v>11</v>
      </c>
      <c r="I19" s="28">
        <v>25</v>
      </c>
      <c r="J19" s="28">
        <v>26</v>
      </c>
      <c r="K19" s="28">
        <v>29</v>
      </c>
    </row>
    <row r="20" spans="2:11" ht="15" customHeight="1" thickBot="1" x14ac:dyDescent="0.25">
      <c r="B20" s="39" t="s">
        <v>60</v>
      </c>
      <c r="C20" s="28">
        <v>0</v>
      </c>
      <c r="D20" s="28">
        <v>84</v>
      </c>
      <c r="E20" s="28">
        <v>103</v>
      </c>
      <c r="F20" s="28">
        <v>2</v>
      </c>
      <c r="G20" s="28">
        <v>8</v>
      </c>
      <c r="H20" s="28">
        <v>9</v>
      </c>
      <c r="I20" s="28">
        <v>100</v>
      </c>
      <c r="J20" s="28">
        <v>66</v>
      </c>
      <c r="K20" s="28">
        <v>95</v>
      </c>
    </row>
    <row r="21" spans="2:11" ht="15" customHeight="1" thickBot="1" x14ac:dyDescent="0.25">
      <c r="B21" s="39" t="s">
        <v>61</v>
      </c>
      <c r="C21" s="28">
        <v>0</v>
      </c>
      <c r="D21" s="28">
        <v>248</v>
      </c>
      <c r="E21" s="28">
        <v>209</v>
      </c>
      <c r="F21" s="28">
        <v>24</v>
      </c>
      <c r="G21" s="28">
        <v>8</v>
      </c>
      <c r="H21" s="28">
        <v>53</v>
      </c>
      <c r="I21" s="28">
        <v>263</v>
      </c>
      <c r="J21" s="28">
        <v>185</v>
      </c>
      <c r="K21" s="28">
        <v>165</v>
      </c>
    </row>
    <row r="22" spans="2:11" ht="15" customHeight="1" thickBot="1" x14ac:dyDescent="0.25">
      <c r="B22" s="39" t="s">
        <v>62</v>
      </c>
      <c r="C22" s="28">
        <v>0</v>
      </c>
      <c r="D22" s="28">
        <v>69</v>
      </c>
      <c r="E22" s="28">
        <v>46</v>
      </c>
      <c r="F22" s="28">
        <v>3</v>
      </c>
      <c r="G22" s="28">
        <v>2</v>
      </c>
      <c r="H22" s="28">
        <v>15</v>
      </c>
      <c r="I22" s="28">
        <v>37</v>
      </c>
      <c r="J22" s="28">
        <v>57</v>
      </c>
      <c r="K22" s="28">
        <v>38</v>
      </c>
    </row>
    <row r="23" spans="2:11" ht="15" customHeight="1" thickBot="1" x14ac:dyDescent="0.25">
      <c r="B23" s="39" t="s">
        <v>63</v>
      </c>
      <c r="C23" s="28">
        <v>0</v>
      </c>
      <c r="D23" s="28">
        <v>87</v>
      </c>
      <c r="E23" s="28">
        <v>60</v>
      </c>
      <c r="F23" s="28">
        <v>7</v>
      </c>
      <c r="G23" s="28">
        <v>4</v>
      </c>
      <c r="H23" s="28">
        <v>40</v>
      </c>
      <c r="I23" s="28">
        <v>103</v>
      </c>
      <c r="J23" s="28">
        <v>64</v>
      </c>
      <c r="K23" s="28">
        <v>49</v>
      </c>
    </row>
    <row r="24" spans="2:11" ht="15" customHeight="1" thickBot="1" x14ac:dyDescent="0.25">
      <c r="B24" s="39" t="s">
        <v>64</v>
      </c>
      <c r="C24" s="28">
        <v>0</v>
      </c>
      <c r="D24" s="28">
        <v>110</v>
      </c>
      <c r="E24" s="28">
        <v>116</v>
      </c>
      <c r="F24" s="28">
        <v>9</v>
      </c>
      <c r="G24" s="28">
        <v>12</v>
      </c>
      <c r="H24" s="28">
        <v>29</v>
      </c>
      <c r="I24" s="28">
        <v>111</v>
      </c>
      <c r="J24" s="28">
        <v>61</v>
      </c>
      <c r="K24" s="28">
        <v>105</v>
      </c>
    </row>
    <row r="25" spans="2:11" ht="15" customHeight="1" thickBot="1" x14ac:dyDescent="0.25">
      <c r="B25" s="39" t="s">
        <v>65</v>
      </c>
      <c r="C25" s="28">
        <v>0</v>
      </c>
      <c r="D25" s="28">
        <v>38</v>
      </c>
      <c r="E25" s="28">
        <v>27</v>
      </c>
      <c r="F25" s="28">
        <v>1</v>
      </c>
      <c r="G25" s="28">
        <v>0</v>
      </c>
      <c r="H25" s="28">
        <v>7</v>
      </c>
      <c r="I25" s="28">
        <v>43</v>
      </c>
      <c r="J25" s="28">
        <v>17</v>
      </c>
      <c r="K25" s="28">
        <v>25</v>
      </c>
    </row>
    <row r="26" spans="2:11" ht="15" customHeight="1" thickBot="1" x14ac:dyDescent="0.25">
      <c r="B26" s="39" t="s">
        <v>66</v>
      </c>
      <c r="C26" s="28">
        <v>0</v>
      </c>
      <c r="D26" s="28">
        <v>114</v>
      </c>
      <c r="E26" s="28">
        <v>134</v>
      </c>
      <c r="F26" s="28">
        <v>4</v>
      </c>
      <c r="G26" s="28">
        <v>0</v>
      </c>
      <c r="H26" s="28">
        <v>27</v>
      </c>
      <c r="I26" s="28">
        <v>56</v>
      </c>
      <c r="J26" s="28">
        <v>35</v>
      </c>
      <c r="K26" s="28">
        <v>48</v>
      </c>
    </row>
    <row r="27" spans="2:11" ht="15" customHeight="1" thickBot="1" x14ac:dyDescent="0.25">
      <c r="B27" s="39" t="s">
        <v>67</v>
      </c>
      <c r="C27" s="28">
        <v>0</v>
      </c>
      <c r="D27" s="28">
        <v>39</v>
      </c>
      <c r="E27" s="28">
        <v>50</v>
      </c>
      <c r="F27" s="28">
        <v>4</v>
      </c>
      <c r="G27" s="28">
        <v>1</v>
      </c>
      <c r="H27" s="28">
        <v>11</v>
      </c>
      <c r="I27" s="28">
        <v>44</v>
      </c>
      <c r="J27" s="28">
        <v>33</v>
      </c>
      <c r="K27" s="28">
        <v>42</v>
      </c>
    </row>
    <row r="28" spans="2:11" ht="15" customHeight="1" thickBot="1" x14ac:dyDescent="0.25">
      <c r="B28" s="39" t="s">
        <v>68</v>
      </c>
      <c r="C28" s="28">
        <v>0</v>
      </c>
      <c r="D28" s="28">
        <v>32</v>
      </c>
      <c r="E28" s="28">
        <v>30</v>
      </c>
      <c r="F28" s="28">
        <v>0</v>
      </c>
      <c r="G28" s="28">
        <v>1</v>
      </c>
      <c r="H28" s="28">
        <v>4</v>
      </c>
      <c r="I28" s="28">
        <v>36</v>
      </c>
      <c r="J28" s="28">
        <v>37</v>
      </c>
      <c r="K28" s="28">
        <v>33</v>
      </c>
    </row>
    <row r="29" spans="2:11" ht="15" customHeight="1" thickBot="1" x14ac:dyDescent="0.25">
      <c r="B29" s="58" t="s">
        <v>69</v>
      </c>
      <c r="C29" s="28">
        <v>0</v>
      </c>
      <c r="D29" s="28">
        <v>33</v>
      </c>
      <c r="E29" s="28">
        <v>20</v>
      </c>
      <c r="F29" s="28">
        <v>0</v>
      </c>
      <c r="G29" s="28">
        <v>1</v>
      </c>
      <c r="H29" s="28">
        <v>2</v>
      </c>
      <c r="I29" s="28">
        <v>22</v>
      </c>
      <c r="J29" s="28">
        <v>14</v>
      </c>
      <c r="K29" s="28">
        <v>21</v>
      </c>
    </row>
    <row r="30" spans="2:11" ht="15" customHeight="1" thickBot="1" x14ac:dyDescent="0.25">
      <c r="B30" s="39" t="s">
        <v>70</v>
      </c>
      <c r="C30" s="28">
        <v>0</v>
      </c>
      <c r="D30" s="28">
        <v>44</v>
      </c>
      <c r="E30" s="28">
        <v>37</v>
      </c>
      <c r="F30" s="28">
        <v>3</v>
      </c>
      <c r="G30" s="28">
        <v>0</v>
      </c>
      <c r="H30" s="28">
        <v>3</v>
      </c>
      <c r="I30" s="28">
        <v>24</v>
      </c>
      <c r="J30" s="28">
        <v>19</v>
      </c>
      <c r="K30" s="28">
        <v>29</v>
      </c>
    </row>
    <row r="31" spans="2:11" ht="15" customHeight="1" thickBot="1" x14ac:dyDescent="0.25">
      <c r="B31" s="39" t="s">
        <v>71</v>
      </c>
      <c r="C31" s="28">
        <v>0</v>
      </c>
      <c r="D31" s="28">
        <v>54</v>
      </c>
      <c r="E31" s="28">
        <v>32</v>
      </c>
      <c r="F31" s="28">
        <v>0</v>
      </c>
      <c r="G31" s="28">
        <v>0</v>
      </c>
      <c r="H31" s="28">
        <v>2</v>
      </c>
      <c r="I31" s="28">
        <v>3</v>
      </c>
      <c r="J31" s="28">
        <v>7</v>
      </c>
      <c r="K31" s="28">
        <v>5</v>
      </c>
    </row>
    <row r="32" spans="2:11" ht="15" customHeight="1" thickBot="1" x14ac:dyDescent="0.25">
      <c r="B32" s="39" t="s">
        <v>72</v>
      </c>
      <c r="C32" s="28">
        <v>0</v>
      </c>
      <c r="D32" s="28">
        <v>25</v>
      </c>
      <c r="E32" s="28">
        <v>39</v>
      </c>
      <c r="F32" s="28">
        <v>1</v>
      </c>
      <c r="G32" s="28">
        <v>1</v>
      </c>
      <c r="H32" s="28">
        <v>5</v>
      </c>
      <c r="I32" s="28">
        <v>23</v>
      </c>
      <c r="J32" s="28">
        <v>4</v>
      </c>
      <c r="K32" s="28">
        <v>19</v>
      </c>
    </row>
    <row r="33" spans="2:11" ht="15" customHeight="1" thickBot="1" x14ac:dyDescent="0.25">
      <c r="B33" s="39" t="s">
        <v>73</v>
      </c>
      <c r="C33" s="28">
        <v>0</v>
      </c>
      <c r="D33" s="28">
        <v>18</v>
      </c>
      <c r="E33" s="28">
        <v>23</v>
      </c>
      <c r="F33" s="28">
        <v>5</v>
      </c>
      <c r="G33" s="28">
        <v>0</v>
      </c>
      <c r="H33" s="28">
        <v>1</v>
      </c>
      <c r="I33" s="28">
        <v>11</v>
      </c>
      <c r="J33" s="28">
        <v>3</v>
      </c>
      <c r="K33" s="28">
        <v>28</v>
      </c>
    </row>
    <row r="34" spans="2:11" ht="15" customHeight="1" thickBot="1" x14ac:dyDescent="0.25">
      <c r="B34" s="39" t="s">
        <v>74</v>
      </c>
      <c r="C34" s="28">
        <v>0</v>
      </c>
      <c r="D34" s="28">
        <v>60</v>
      </c>
      <c r="E34" s="28">
        <v>103</v>
      </c>
      <c r="F34" s="28">
        <v>6</v>
      </c>
      <c r="G34" s="28">
        <v>1</v>
      </c>
      <c r="H34" s="28">
        <v>20</v>
      </c>
      <c r="I34" s="28">
        <v>87</v>
      </c>
      <c r="J34" s="28">
        <v>35</v>
      </c>
      <c r="K34" s="28">
        <v>70</v>
      </c>
    </row>
    <row r="35" spans="2:11" ht="15" customHeight="1" thickBot="1" x14ac:dyDescent="0.25">
      <c r="B35" s="39" t="s">
        <v>75</v>
      </c>
      <c r="C35" s="28">
        <v>0</v>
      </c>
      <c r="D35" s="28">
        <v>23</v>
      </c>
      <c r="E35" s="28">
        <v>21</v>
      </c>
      <c r="F35" s="28">
        <v>1</v>
      </c>
      <c r="G35" s="28">
        <v>1</v>
      </c>
      <c r="H35" s="28">
        <v>8</v>
      </c>
      <c r="I35" s="28">
        <v>22</v>
      </c>
      <c r="J35" s="28">
        <v>6</v>
      </c>
      <c r="K35" s="28">
        <v>12</v>
      </c>
    </row>
    <row r="36" spans="2:11" ht="15" customHeight="1" thickBot="1" x14ac:dyDescent="0.25">
      <c r="B36" s="39" t="s">
        <v>76</v>
      </c>
      <c r="C36" s="28">
        <v>0</v>
      </c>
      <c r="D36" s="28">
        <v>91</v>
      </c>
      <c r="E36" s="28">
        <v>53</v>
      </c>
      <c r="F36" s="28">
        <v>6</v>
      </c>
      <c r="G36" s="28">
        <v>2</v>
      </c>
      <c r="H36" s="28">
        <v>16</v>
      </c>
      <c r="I36" s="28">
        <v>53</v>
      </c>
      <c r="J36" s="28">
        <v>27</v>
      </c>
      <c r="K36" s="28">
        <v>55</v>
      </c>
    </row>
    <row r="37" spans="2:11" ht="15" customHeight="1" thickBot="1" x14ac:dyDescent="0.25">
      <c r="B37" s="39" t="s">
        <v>77</v>
      </c>
      <c r="C37" s="28">
        <v>1</v>
      </c>
      <c r="D37" s="28">
        <v>355</v>
      </c>
      <c r="E37" s="28">
        <v>291</v>
      </c>
      <c r="F37" s="28">
        <v>42</v>
      </c>
      <c r="G37" s="28">
        <v>13</v>
      </c>
      <c r="H37" s="28">
        <v>102</v>
      </c>
      <c r="I37" s="28">
        <v>324</v>
      </c>
      <c r="J37" s="28">
        <v>222</v>
      </c>
      <c r="K37" s="28">
        <v>225</v>
      </c>
    </row>
    <row r="38" spans="2:11" ht="15" customHeight="1" thickBot="1" x14ac:dyDescent="0.25">
      <c r="B38" s="39" t="s">
        <v>78</v>
      </c>
      <c r="C38" s="28">
        <v>0</v>
      </c>
      <c r="D38" s="28">
        <v>40</v>
      </c>
      <c r="E38" s="28">
        <v>21</v>
      </c>
      <c r="F38" s="28">
        <v>0</v>
      </c>
      <c r="G38" s="28">
        <v>3</v>
      </c>
      <c r="H38" s="28">
        <v>15</v>
      </c>
      <c r="I38" s="28">
        <v>22</v>
      </c>
      <c r="J38" s="28">
        <v>20</v>
      </c>
      <c r="K38" s="28">
        <v>20</v>
      </c>
    </row>
    <row r="39" spans="2:11" ht="15" customHeight="1" thickBot="1" x14ac:dyDescent="0.25">
      <c r="B39" s="39" t="s">
        <v>79</v>
      </c>
      <c r="C39" s="28">
        <v>0</v>
      </c>
      <c r="D39" s="28">
        <v>28</v>
      </c>
      <c r="E39" s="28">
        <v>16</v>
      </c>
      <c r="F39" s="28">
        <v>0</v>
      </c>
      <c r="G39" s="28">
        <v>0</v>
      </c>
      <c r="H39" s="28">
        <v>3</v>
      </c>
      <c r="I39" s="28">
        <v>22</v>
      </c>
      <c r="J39" s="28">
        <v>12</v>
      </c>
      <c r="K39" s="28">
        <v>7</v>
      </c>
    </row>
    <row r="40" spans="2:11" ht="15" customHeight="1" thickBot="1" x14ac:dyDescent="0.25">
      <c r="B40" s="39" t="s">
        <v>80</v>
      </c>
      <c r="C40" s="28">
        <v>0</v>
      </c>
      <c r="D40" s="28">
        <v>62</v>
      </c>
      <c r="E40" s="28">
        <v>34</v>
      </c>
      <c r="F40" s="28">
        <v>4</v>
      </c>
      <c r="G40" s="28">
        <v>2</v>
      </c>
      <c r="H40" s="28">
        <v>19</v>
      </c>
      <c r="I40" s="28">
        <v>31</v>
      </c>
      <c r="J40" s="28">
        <v>14</v>
      </c>
      <c r="K40" s="28">
        <v>23</v>
      </c>
    </row>
    <row r="41" spans="2:11" ht="15" customHeight="1" thickBot="1" x14ac:dyDescent="0.25">
      <c r="B41" s="56" t="s">
        <v>81</v>
      </c>
      <c r="C41" s="28">
        <v>0</v>
      </c>
      <c r="D41" s="28">
        <v>23</v>
      </c>
      <c r="E41" s="28">
        <v>28</v>
      </c>
      <c r="F41" s="28">
        <v>3</v>
      </c>
      <c r="G41" s="28">
        <v>1</v>
      </c>
      <c r="H41" s="28">
        <v>9</v>
      </c>
      <c r="I41" s="28">
        <v>17</v>
      </c>
      <c r="J41" s="28">
        <v>8</v>
      </c>
      <c r="K41" s="28">
        <v>26</v>
      </c>
    </row>
    <row r="42" spans="2:11" ht="15" customHeight="1" thickBot="1" x14ac:dyDescent="0.25">
      <c r="B42" s="60" t="s">
        <v>82</v>
      </c>
      <c r="C42" s="28">
        <v>0</v>
      </c>
      <c r="D42" s="28">
        <v>65</v>
      </c>
      <c r="E42" s="28">
        <v>67</v>
      </c>
      <c r="F42" s="28">
        <v>3</v>
      </c>
      <c r="G42" s="28">
        <v>0</v>
      </c>
      <c r="H42" s="28">
        <v>8</v>
      </c>
      <c r="I42" s="28">
        <v>39</v>
      </c>
      <c r="J42" s="28">
        <v>28</v>
      </c>
      <c r="K42" s="28">
        <v>48</v>
      </c>
    </row>
    <row r="43" spans="2:11" ht="15" customHeight="1" thickBot="1" x14ac:dyDescent="0.25">
      <c r="B43" s="39" t="s">
        <v>83</v>
      </c>
      <c r="C43" s="28">
        <v>0</v>
      </c>
      <c r="D43" s="28">
        <v>37</v>
      </c>
      <c r="E43" s="28">
        <v>35</v>
      </c>
      <c r="F43" s="28">
        <v>2</v>
      </c>
      <c r="G43" s="28">
        <v>0</v>
      </c>
      <c r="H43" s="28">
        <v>5</v>
      </c>
      <c r="I43" s="28">
        <v>20</v>
      </c>
      <c r="J43" s="28">
        <v>9</v>
      </c>
      <c r="K43" s="28">
        <v>32</v>
      </c>
    </row>
    <row r="44" spans="2:11" ht="15" customHeight="1" thickBot="1" x14ac:dyDescent="0.25">
      <c r="B44" s="39" t="s">
        <v>84</v>
      </c>
      <c r="C44" s="28">
        <v>1</v>
      </c>
      <c r="D44" s="28">
        <v>635</v>
      </c>
      <c r="E44" s="28">
        <v>436</v>
      </c>
      <c r="F44" s="28">
        <v>42</v>
      </c>
      <c r="G44" s="28">
        <v>14</v>
      </c>
      <c r="H44" s="28">
        <v>197</v>
      </c>
      <c r="I44" s="28">
        <v>496</v>
      </c>
      <c r="J44" s="28">
        <v>334</v>
      </c>
      <c r="K44" s="28">
        <v>357</v>
      </c>
    </row>
    <row r="45" spans="2:11" ht="15" customHeight="1" thickBot="1" x14ac:dyDescent="0.25">
      <c r="B45" s="39" t="s">
        <v>85</v>
      </c>
      <c r="C45" s="28">
        <v>0</v>
      </c>
      <c r="D45" s="28">
        <v>99</v>
      </c>
      <c r="E45" s="28">
        <v>95</v>
      </c>
      <c r="F45" s="28">
        <v>1</v>
      </c>
      <c r="G45" s="28">
        <v>4</v>
      </c>
      <c r="H45" s="28">
        <v>16</v>
      </c>
      <c r="I45" s="28">
        <v>80</v>
      </c>
      <c r="J45" s="28">
        <v>49</v>
      </c>
      <c r="K45" s="28">
        <v>85</v>
      </c>
    </row>
    <row r="46" spans="2:11" ht="15" customHeight="1" thickBot="1" x14ac:dyDescent="0.25">
      <c r="B46" s="39" t="s">
        <v>86</v>
      </c>
      <c r="C46" s="28">
        <v>0</v>
      </c>
      <c r="D46" s="28">
        <v>17</v>
      </c>
      <c r="E46" s="28">
        <v>17</v>
      </c>
      <c r="F46" s="28">
        <v>1</v>
      </c>
      <c r="G46" s="28">
        <v>0</v>
      </c>
      <c r="H46" s="28">
        <v>3</v>
      </c>
      <c r="I46" s="28">
        <v>11</v>
      </c>
      <c r="J46" s="28">
        <v>13</v>
      </c>
      <c r="K46" s="28">
        <v>21</v>
      </c>
    </row>
    <row r="47" spans="2:11" ht="15" customHeight="1" thickBot="1" x14ac:dyDescent="0.25">
      <c r="B47" s="39" t="s">
        <v>87</v>
      </c>
      <c r="C47" s="28">
        <v>0</v>
      </c>
      <c r="D47" s="28">
        <v>34</v>
      </c>
      <c r="E47" s="28">
        <v>29</v>
      </c>
      <c r="F47" s="28">
        <v>3</v>
      </c>
      <c r="G47" s="28">
        <v>2</v>
      </c>
      <c r="H47" s="28">
        <v>11</v>
      </c>
      <c r="I47" s="28">
        <v>26</v>
      </c>
      <c r="J47" s="28">
        <v>14</v>
      </c>
      <c r="K47" s="28">
        <v>22</v>
      </c>
    </row>
    <row r="48" spans="2:11" ht="15" customHeight="1" thickBot="1" x14ac:dyDescent="0.25">
      <c r="B48" s="39" t="s">
        <v>88</v>
      </c>
      <c r="C48" s="28">
        <v>0</v>
      </c>
      <c r="D48" s="28">
        <v>130</v>
      </c>
      <c r="E48" s="28">
        <v>94</v>
      </c>
      <c r="F48" s="28">
        <v>5</v>
      </c>
      <c r="G48" s="28">
        <v>9</v>
      </c>
      <c r="H48" s="28">
        <v>31</v>
      </c>
      <c r="I48" s="28">
        <v>92</v>
      </c>
      <c r="J48" s="28">
        <v>70</v>
      </c>
      <c r="K48" s="28">
        <v>83</v>
      </c>
    </row>
    <row r="49" spans="2:11" ht="15" customHeight="1" thickBot="1" x14ac:dyDescent="0.25">
      <c r="B49" s="39" t="s">
        <v>89</v>
      </c>
      <c r="C49" s="28">
        <v>0</v>
      </c>
      <c r="D49" s="28">
        <v>9</v>
      </c>
      <c r="E49" s="28">
        <v>10</v>
      </c>
      <c r="F49" s="28">
        <v>0</v>
      </c>
      <c r="G49" s="28">
        <v>0</v>
      </c>
      <c r="H49" s="28">
        <v>3</v>
      </c>
      <c r="I49" s="28">
        <v>3</v>
      </c>
      <c r="J49" s="28">
        <v>5</v>
      </c>
      <c r="K49" s="28">
        <v>4</v>
      </c>
    </row>
    <row r="50" spans="2:11" ht="15" customHeight="1" thickBot="1" x14ac:dyDescent="0.25">
      <c r="B50" s="56" t="s">
        <v>90</v>
      </c>
      <c r="C50" s="28">
        <v>0</v>
      </c>
      <c r="D50" s="28">
        <v>26</v>
      </c>
      <c r="E50" s="28">
        <v>24</v>
      </c>
      <c r="F50" s="28">
        <v>3</v>
      </c>
      <c r="G50" s="28">
        <v>1</v>
      </c>
      <c r="H50" s="28">
        <v>2</v>
      </c>
      <c r="I50" s="28">
        <v>13</v>
      </c>
      <c r="J50" s="28">
        <v>10</v>
      </c>
      <c r="K50" s="28">
        <v>15</v>
      </c>
    </row>
    <row r="51" spans="2:11" ht="15" customHeight="1" thickBot="1" x14ac:dyDescent="0.25">
      <c r="B51" s="60" t="s">
        <v>91</v>
      </c>
      <c r="C51" s="28">
        <v>0</v>
      </c>
      <c r="D51" s="28">
        <v>45</v>
      </c>
      <c r="E51" s="28">
        <v>38</v>
      </c>
      <c r="F51" s="28">
        <v>1</v>
      </c>
      <c r="G51" s="28">
        <v>3</v>
      </c>
      <c r="H51" s="28">
        <v>5</v>
      </c>
      <c r="I51" s="28">
        <v>22</v>
      </c>
      <c r="J51" s="28">
        <v>14</v>
      </c>
      <c r="K51" s="28">
        <v>22</v>
      </c>
    </row>
    <row r="52" spans="2:11" ht="15" customHeight="1" thickBot="1" x14ac:dyDescent="0.25">
      <c r="B52" s="39" t="s">
        <v>92</v>
      </c>
      <c r="C52" s="28">
        <v>0</v>
      </c>
      <c r="D52" s="28">
        <v>248</v>
      </c>
      <c r="E52" s="28">
        <v>274</v>
      </c>
      <c r="F52" s="28">
        <v>10</v>
      </c>
      <c r="G52" s="28">
        <v>3</v>
      </c>
      <c r="H52" s="28">
        <v>71</v>
      </c>
      <c r="I52" s="28">
        <v>284</v>
      </c>
      <c r="J52" s="28">
        <v>135</v>
      </c>
      <c r="K52" s="28">
        <v>204</v>
      </c>
    </row>
    <row r="53" spans="2:11" ht="15" customHeight="1" thickBot="1" x14ac:dyDescent="0.25">
      <c r="B53" s="39" t="s">
        <v>93</v>
      </c>
      <c r="C53" s="28">
        <v>0</v>
      </c>
      <c r="D53" s="28">
        <v>59</v>
      </c>
      <c r="E53" s="28">
        <v>98</v>
      </c>
      <c r="F53" s="28">
        <v>3</v>
      </c>
      <c r="G53" s="28">
        <v>3</v>
      </c>
      <c r="H53" s="28">
        <v>17</v>
      </c>
      <c r="I53" s="28">
        <v>45</v>
      </c>
      <c r="J53" s="28">
        <v>33</v>
      </c>
      <c r="K53" s="28">
        <v>60</v>
      </c>
    </row>
    <row r="54" spans="2:11" ht="15" customHeight="1" thickBot="1" x14ac:dyDescent="0.25">
      <c r="B54" s="39" t="s">
        <v>94</v>
      </c>
      <c r="C54" s="28">
        <v>0</v>
      </c>
      <c r="D54" s="28">
        <v>46</v>
      </c>
      <c r="E54" s="28">
        <v>45</v>
      </c>
      <c r="F54" s="28">
        <v>3</v>
      </c>
      <c r="G54" s="28">
        <v>2</v>
      </c>
      <c r="H54" s="28">
        <v>3</v>
      </c>
      <c r="I54" s="28">
        <v>38</v>
      </c>
      <c r="J54" s="28">
        <v>16</v>
      </c>
      <c r="K54" s="28">
        <v>44</v>
      </c>
    </row>
    <row r="55" spans="2:11" ht="15" customHeight="1" thickBot="1" x14ac:dyDescent="0.25">
      <c r="B55" s="39" t="s">
        <v>95</v>
      </c>
      <c r="C55" s="28">
        <v>1</v>
      </c>
      <c r="D55" s="28">
        <v>75</v>
      </c>
      <c r="E55" s="28">
        <v>101</v>
      </c>
      <c r="F55" s="28">
        <v>1</v>
      </c>
      <c r="G55" s="28">
        <v>1</v>
      </c>
      <c r="H55" s="28">
        <v>12</v>
      </c>
      <c r="I55" s="28">
        <v>51</v>
      </c>
      <c r="J55" s="28">
        <v>29</v>
      </c>
      <c r="K55" s="28">
        <v>133</v>
      </c>
    </row>
    <row r="56" spans="2:11" ht="15" customHeight="1" thickBot="1" x14ac:dyDescent="0.25">
      <c r="B56" s="56" t="s">
        <v>96</v>
      </c>
      <c r="C56" s="28">
        <v>0</v>
      </c>
      <c r="D56" s="28">
        <v>38</v>
      </c>
      <c r="E56" s="28">
        <v>59</v>
      </c>
      <c r="F56" s="28">
        <v>3</v>
      </c>
      <c r="G56" s="28">
        <v>1</v>
      </c>
      <c r="H56" s="28">
        <v>3</v>
      </c>
      <c r="I56" s="28">
        <v>27</v>
      </c>
      <c r="J56" s="28">
        <v>34</v>
      </c>
      <c r="K56" s="28">
        <v>61</v>
      </c>
    </row>
    <row r="57" spans="2:11" ht="15" customHeight="1" thickBot="1" x14ac:dyDescent="0.25">
      <c r="B57" s="60" t="s">
        <v>97</v>
      </c>
      <c r="C57" s="28">
        <v>0</v>
      </c>
      <c r="D57" s="28">
        <v>150</v>
      </c>
      <c r="E57" s="28">
        <v>190</v>
      </c>
      <c r="F57" s="28">
        <v>16</v>
      </c>
      <c r="G57" s="28">
        <v>11</v>
      </c>
      <c r="H57" s="28">
        <v>29</v>
      </c>
      <c r="I57" s="28">
        <v>188</v>
      </c>
      <c r="J57" s="28">
        <v>73</v>
      </c>
      <c r="K57" s="28">
        <v>109</v>
      </c>
    </row>
    <row r="58" spans="2:11" ht="15" customHeight="1" thickBot="1" x14ac:dyDescent="0.25">
      <c r="B58" s="39" t="s">
        <v>98</v>
      </c>
      <c r="C58" s="28">
        <v>0</v>
      </c>
      <c r="D58" s="28">
        <v>28</v>
      </c>
      <c r="E58" s="28">
        <v>15</v>
      </c>
      <c r="F58" s="28">
        <v>1</v>
      </c>
      <c r="G58" s="28">
        <v>1</v>
      </c>
      <c r="H58" s="28">
        <v>7</v>
      </c>
      <c r="I58" s="28">
        <v>26</v>
      </c>
      <c r="J58" s="28">
        <v>6</v>
      </c>
      <c r="K58" s="28">
        <v>22</v>
      </c>
    </row>
    <row r="59" spans="2:11" ht="15" customHeight="1" thickBot="1" x14ac:dyDescent="0.25">
      <c r="B59" s="39" t="s">
        <v>99</v>
      </c>
      <c r="C59" s="28">
        <v>0</v>
      </c>
      <c r="D59" s="28">
        <v>29</v>
      </c>
      <c r="E59" s="28">
        <v>29</v>
      </c>
      <c r="F59" s="28">
        <v>6</v>
      </c>
      <c r="G59" s="28">
        <v>1</v>
      </c>
      <c r="H59" s="28">
        <v>12</v>
      </c>
      <c r="I59" s="28">
        <v>28</v>
      </c>
      <c r="J59" s="28">
        <v>15</v>
      </c>
      <c r="K59" s="28">
        <v>24</v>
      </c>
    </row>
    <row r="60" spans="2:11" ht="15" customHeight="1" thickBot="1" x14ac:dyDescent="0.25">
      <c r="B60" s="39" t="s">
        <v>100</v>
      </c>
      <c r="C60" s="28">
        <v>0</v>
      </c>
      <c r="D60" s="28">
        <v>56</v>
      </c>
      <c r="E60" s="28">
        <v>56</v>
      </c>
      <c r="F60" s="28">
        <v>2</v>
      </c>
      <c r="G60" s="28">
        <v>4</v>
      </c>
      <c r="H60" s="28">
        <v>8</v>
      </c>
      <c r="I60" s="28">
        <v>56</v>
      </c>
      <c r="J60" s="28">
        <v>36</v>
      </c>
      <c r="K60" s="28">
        <v>31</v>
      </c>
    </row>
    <row r="61" spans="2:11" ht="15" customHeight="1" thickBot="1" x14ac:dyDescent="0.25">
      <c r="B61" s="39" t="s">
        <v>101</v>
      </c>
      <c r="C61" s="28">
        <v>0</v>
      </c>
      <c r="D61" s="28">
        <v>19</v>
      </c>
      <c r="E61" s="28">
        <v>11</v>
      </c>
      <c r="F61" s="28">
        <v>2</v>
      </c>
      <c r="G61" s="28">
        <v>0</v>
      </c>
      <c r="H61" s="28">
        <v>1</v>
      </c>
      <c r="I61" s="28">
        <v>17</v>
      </c>
      <c r="J61" s="28">
        <v>5</v>
      </c>
      <c r="K61" s="28">
        <v>7</v>
      </c>
    </row>
    <row r="62" spans="2:11" ht="15" customHeight="1" thickBot="1" x14ac:dyDescent="0.25">
      <c r="B62" s="39" t="s">
        <v>102</v>
      </c>
      <c r="C62" s="28">
        <v>0</v>
      </c>
      <c r="D62" s="28">
        <v>112</v>
      </c>
      <c r="E62" s="28">
        <v>78</v>
      </c>
      <c r="F62" s="28">
        <v>7</v>
      </c>
      <c r="G62" s="28">
        <v>7</v>
      </c>
      <c r="H62" s="28">
        <v>22</v>
      </c>
      <c r="I62" s="28">
        <v>54</v>
      </c>
      <c r="J62" s="28">
        <v>31</v>
      </c>
      <c r="K62" s="28">
        <v>43</v>
      </c>
    </row>
    <row r="63" spans="2:11" ht="15" customHeight="1" thickBot="1" x14ac:dyDescent="0.25">
      <c r="B63" s="39" t="s">
        <v>103</v>
      </c>
      <c r="C63" s="28">
        <v>1</v>
      </c>
      <c r="D63" s="28">
        <v>49</v>
      </c>
      <c r="E63" s="28">
        <v>49</v>
      </c>
      <c r="F63" s="28">
        <v>4</v>
      </c>
      <c r="G63" s="28">
        <v>3</v>
      </c>
      <c r="H63" s="28">
        <v>9</v>
      </c>
      <c r="I63" s="28">
        <v>22</v>
      </c>
      <c r="J63" s="28">
        <v>19</v>
      </c>
      <c r="K63" s="28">
        <v>47</v>
      </c>
    </row>
    <row r="64" spans="2:11" ht="15" customHeight="1" thickBot="1" x14ac:dyDescent="0.25">
      <c r="B64" s="39" t="s">
        <v>104</v>
      </c>
      <c r="C64" s="28">
        <v>0</v>
      </c>
      <c r="D64" s="28">
        <v>22</v>
      </c>
      <c r="E64" s="28">
        <v>19</v>
      </c>
      <c r="F64" s="28">
        <v>3</v>
      </c>
      <c r="G64" s="28">
        <v>3</v>
      </c>
      <c r="H64" s="28">
        <v>8</v>
      </c>
      <c r="I64" s="28">
        <v>15</v>
      </c>
      <c r="J64" s="28">
        <v>14</v>
      </c>
      <c r="K64" s="28">
        <v>28</v>
      </c>
    </row>
    <row r="65" spans="2:11" ht="15" customHeight="1" thickBot="1" x14ac:dyDescent="0.25">
      <c r="B65" s="39" t="s">
        <v>105</v>
      </c>
      <c r="C65" s="28">
        <v>0</v>
      </c>
      <c r="D65" s="28">
        <v>61</v>
      </c>
      <c r="E65" s="28">
        <v>39</v>
      </c>
      <c r="F65" s="28">
        <v>2</v>
      </c>
      <c r="G65" s="28">
        <v>1</v>
      </c>
      <c r="H65" s="28">
        <v>9</v>
      </c>
      <c r="I65" s="28">
        <v>36</v>
      </c>
      <c r="J65" s="28">
        <v>11</v>
      </c>
      <c r="K65" s="28">
        <v>29</v>
      </c>
    </row>
    <row r="66" spans="2:11" ht="15" customHeight="1" thickBot="1" x14ac:dyDescent="0.25">
      <c r="B66" s="58" t="s">
        <v>106</v>
      </c>
      <c r="C66" s="28">
        <v>0</v>
      </c>
      <c r="D66" s="28">
        <v>78</v>
      </c>
      <c r="E66" s="28">
        <v>44</v>
      </c>
      <c r="F66" s="28">
        <v>2</v>
      </c>
      <c r="G66" s="28">
        <v>3</v>
      </c>
      <c r="H66" s="28">
        <v>20</v>
      </c>
      <c r="I66" s="28">
        <v>59</v>
      </c>
      <c r="J66" s="28">
        <v>18</v>
      </c>
      <c r="K66" s="28">
        <v>31</v>
      </c>
    </row>
    <row r="67" spans="2:11" ht="15" customHeight="1" thickBot="1" x14ac:dyDescent="0.25">
      <c r="B67" s="39" t="s">
        <v>107</v>
      </c>
      <c r="C67" s="28">
        <v>0</v>
      </c>
      <c r="D67" s="28">
        <v>73</v>
      </c>
      <c r="E67" s="28">
        <v>73</v>
      </c>
      <c r="F67" s="28">
        <v>2</v>
      </c>
      <c r="G67" s="28">
        <v>2</v>
      </c>
      <c r="H67" s="28">
        <v>19</v>
      </c>
      <c r="I67" s="28">
        <v>67</v>
      </c>
      <c r="J67" s="28">
        <v>31</v>
      </c>
      <c r="K67" s="28">
        <v>71</v>
      </c>
    </row>
    <row r="68" spans="2:11" ht="15" customHeight="1" thickBot="1" x14ac:dyDescent="0.25">
      <c r="B68" s="39" t="s">
        <v>108</v>
      </c>
      <c r="C68" s="28">
        <v>0</v>
      </c>
      <c r="D68" s="28">
        <v>127</v>
      </c>
      <c r="E68" s="28">
        <v>81</v>
      </c>
      <c r="F68" s="28">
        <v>8</v>
      </c>
      <c r="G68" s="28">
        <v>3</v>
      </c>
      <c r="H68" s="28">
        <v>39</v>
      </c>
      <c r="I68" s="28">
        <v>74</v>
      </c>
      <c r="J68" s="28">
        <v>72</v>
      </c>
      <c r="K68" s="28">
        <v>63</v>
      </c>
    </row>
    <row r="69" spans="2:11" ht="15" customHeight="1" thickBot="1" x14ac:dyDescent="0.25">
      <c r="B69" s="39" t="s">
        <v>109</v>
      </c>
      <c r="C69" s="28">
        <v>2</v>
      </c>
      <c r="D69" s="28">
        <v>1021</v>
      </c>
      <c r="E69" s="28">
        <v>672</v>
      </c>
      <c r="F69" s="28">
        <v>36</v>
      </c>
      <c r="G69" s="28">
        <v>24</v>
      </c>
      <c r="H69" s="28">
        <v>269</v>
      </c>
      <c r="I69" s="28">
        <v>736</v>
      </c>
      <c r="J69" s="28">
        <v>617</v>
      </c>
      <c r="K69" s="28">
        <v>561</v>
      </c>
    </row>
    <row r="70" spans="2:11" ht="15" customHeight="1" thickBot="1" x14ac:dyDescent="0.25">
      <c r="B70" s="39" t="s">
        <v>110</v>
      </c>
      <c r="C70" s="28">
        <v>0</v>
      </c>
      <c r="D70" s="28">
        <v>47</v>
      </c>
      <c r="E70" s="28">
        <v>48</v>
      </c>
      <c r="F70" s="28">
        <v>0</v>
      </c>
      <c r="G70" s="28">
        <v>2</v>
      </c>
      <c r="H70" s="28">
        <v>10</v>
      </c>
      <c r="I70" s="28">
        <v>30</v>
      </c>
      <c r="J70" s="28">
        <v>25</v>
      </c>
      <c r="K70" s="28">
        <v>21</v>
      </c>
    </row>
    <row r="71" spans="2:11" ht="15" customHeight="1" thickBot="1" x14ac:dyDescent="0.25">
      <c r="B71" s="39" t="s">
        <v>111</v>
      </c>
      <c r="C71" s="28">
        <v>0</v>
      </c>
      <c r="D71" s="28">
        <v>181</v>
      </c>
      <c r="E71" s="28">
        <v>144</v>
      </c>
      <c r="F71" s="28">
        <v>9</v>
      </c>
      <c r="G71" s="28">
        <v>2</v>
      </c>
      <c r="H71" s="28">
        <v>33</v>
      </c>
      <c r="I71" s="28">
        <v>104</v>
      </c>
      <c r="J71" s="28">
        <v>99</v>
      </c>
      <c r="K71" s="28">
        <v>132</v>
      </c>
    </row>
    <row r="72" spans="2:11" ht="15" customHeight="1" thickBot="1" x14ac:dyDescent="0.25">
      <c r="B72" s="39" t="s">
        <v>112</v>
      </c>
      <c r="C72" s="28">
        <v>0</v>
      </c>
      <c r="D72" s="28">
        <v>139</v>
      </c>
      <c r="E72" s="28">
        <v>120</v>
      </c>
      <c r="F72" s="28">
        <v>15</v>
      </c>
      <c r="G72" s="28">
        <v>0</v>
      </c>
      <c r="H72" s="28">
        <v>32</v>
      </c>
      <c r="I72" s="28">
        <v>105</v>
      </c>
      <c r="J72" s="28">
        <v>80</v>
      </c>
      <c r="K72" s="28">
        <v>107</v>
      </c>
    </row>
    <row r="73" spans="2:11" ht="15" customHeight="1" thickBot="1" x14ac:dyDescent="0.25">
      <c r="B73" s="39" t="s">
        <v>113</v>
      </c>
      <c r="C73" s="28">
        <v>0</v>
      </c>
      <c r="D73" s="28">
        <v>132</v>
      </c>
      <c r="E73" s="28">
        <v>104</v>
      </c>
      <c r="F73" s="28">
        <v>1</v>
      </c>
      <c r="G73" s="28">
        <v>3</v>
      </c>
      <c r="H73" s="28">
        <v>24</v>
      </c>
      <c r="I73" s="28">
        <v>60</v>
      </c>
      <c r="J73" s="28">
        <v>40</v>
      </c>
      <c r="K73" s="28">
        <v>50</v>
      </c>
    </row>
    <row r="74" spans="2:11" ht="15" customHeight="1" thickBot="1" x14ac:dyDescent="0.25">
      <c r="B74" s="39" t="s">
        <v>114</v>
      </c>
      <c r="C74" s="28">
        <v>1</v>
      </c>
      <c r="D74" s="28">
        <v>71</v>
      </c>
      <c r="E74" s="28">
        <v>114</v>
      </c>
      <c r="F74" s="28">
        <v>7</v>
      </c>
      <c r="G74" s="28">
        <v>6</v>
      </c>
      <c r="H74" s="28">
        <v>25</v>
      </c>
      <c r="I74" s="28">
        <v>70</v>
      </c>
      <c r="J74" s="28">
        <v>23</v>
      </c>
      <c r="K74" s="28">
        <v>67</v>
      </c>
    </row>
    <row r="75" spans="2:11" ht="15" customHeight="1" thickBot="1" x14ac:dyDescent="0.25">
      <c r="B75" s="39" t="s">
        <v>115</v>
      </c>
      <c r="C75" s="28">
        <v>0</v>
      </c>
      <c r="D75" s="28">
        <v>51</v>
      </c>
      <c r="E75" s="28">
        <v>31</v>
      </c>
      <c r="F75" s="28">
        <v>1</v>
      </c>
      <c r="G75" s="28">
        <v>2</v>
      </c>
      <c r="H75" s="28">
        <v>9</v>
      </c>
      <c r="I75" s="28">
        <v>22</v>
      </c>
      <c r="J75" s="28">
        <v>20</v>
      </c>
      <c r="K75" s="28">
        <v>37</v>
      </c>
    </row>
    <row r="76" spans="2:11" ht="15" customHeight="1" thickBot="1" x14ac:dyDescent="0.25">
      <c r="B76" s="39" t="s">
        <v>116</v>
      </c>
      <c r="C76" s="28">
        <v>0</v>
      </c>
      <c r="D76" s="28">
        <v>45</v>
      </c>
      <c r="E76" s="28">
        <v>38</v>
      </c>
      <c r="F76" s="28">
        <v>2</v>
      </c>
      <c r="G76" s="28">
        <v>1</v>
      </c>
      <c r="H76" s="28">
        <v>15</v>
      </c>
      <c r="I76" s="28">
        <v>34</v>
      </c>
      <c r="J76" s="28">
        <v>22</v>
      </c>
      <c r="K76" s="28">
        <v>38</v>
      </c>
    </row>
    <row r="77" spans="2:11" ht="15" customHeight="1" thickBot="1" x14ac:dyDescent="0.25">
      <c r="B77" s="39" t="s">
        <v>117</v>
      </c>
      <c r="C77" s="28">
        <v>0</v>
      </c>
      <c r="D77" s="28">
        <v>34</v>
      </c>
      <c r="E77" s="28">
        <v>27</v>
      </c>
      <c r="F77" s="28">
        <v>0</v>
      </c>
      <c r="G77" s="28">
        <v>0</v>
      </c>
      <c r="H77" s="28">
        <v>3</v>
      </c>
      <c r="I77" s="28">
        <v>13</v>
      </c>
      <c r="J77" s="28">
        <v>20</v>
      </c>
      <c r="K77" s="28">
        <v>17</v>
      </c>
    </row>
    <row r="78" spans="2:11" ht="15" customHeight="1" thickBot="1" x14ac:dyDescent="0.25">
      <c r="B78" s="58" t="s">
        <v>118</v>
      </c>
      <c r="C78" s="28">
        <v>0</v>
      </c>
      <c r="D78" s="28">
        <v>152</v>
      </c>
      <c r="E78" s="28">
        <v>139</v>
      </c>
      <c r="F78" s="28">
        <v>10</v>
      </c>
      <c r="G78" s="28">
        <v>7</v>
      </c>
      <c r="H78" s="28">
        <v>29</v>
      </c>
      <c r="I78" s="28">
        <v>118</v>
      </c>
      <c r="J78" s="28">
        <v>56</v>
      </c>
      <c r="K78" s="28">
        <v>99</v>
      </c>
    </row>
    <row r="79" spans="2:11" ht="15" customHeight="1" thickBot="1" x14ac:dyDescent="0.25">
      <c r="B79" s="39" t="s">
        <v>119</v>
      </c>
      <c r="C79" s="28">
        <v>0</v>
      </c>
      <c r="D79" s="28">
        <v>41</v>
      </c>
      <c r="E79" s="28">
        <v>42</v>
      </c>
      <c r="F79" s="28">
        <v>3</v>
      </c>
      <c r="G79" s="28">
        <v>1</v>
      </c>
      <c r="H79" s="28">
        <v>13</v>
      </c>
      <c r="I79" s="28">
        <v>24</v>
      </c>
      <c r="J79" s="28">
        <v>12</v>
      </c>
      <c r="K79" s="28">
        <v>30</v>
      </c>
    </row>
    <row r="80" spans="2:11" ht="15" customHeight="1" thickBot="1" x14ac:dyDescent="0.25">
      <c r="B80" s="39" t="s">
        <v>120</v>
      </c>
      <c r="C80" s="28">
        <v>0</v>
      </c>
      <c r="D80" s="28">
        <v>7</v>
      </c>
      <c r="E80" s="28">
        <v>14</v>
      </c>
      <c r="F80" s="28">
        <v>0</v>
      </c>
      <c r="G80" s="28">
        <v>0</v>
      </c>
      <c r="H80" s="28">
        <v>1</v>
      </c>
      <c r="I80" s="28">
        <v>9</v>
      </c>
      <c r="J80" s="28">
        <v>6</v>
      </c>
      <c r="K80" s="28">
        <v>13</v>
      </c>
    </row>
    <row r="81" spans="2:11" ht="15" customHeight="1" thickBot="1" x14ac:dyDescent="0.25">
      <c r="B81" s="39" t="s">
        <v>121</v>
      </c>
      <c r="C81" s="28">
        <v>0</v>
      </c>
      <c r="D81" s="28">
        <v>176</v>
      </c>
      <c r="E81" s="28">
        <v>131</v>
      </c>
      <c r="F81" s="28">
        <v>1</v>
      </c>
      <c r="G81" s="28">
        <v>1</v>
      </c>
      <c r="H81" s="28">
        <v>16</v>
      </c>
      <c r="I81" s="28">
        <v>113</v>
      </c>
      <c r="J81" s="28">
        <v>83</v>
      </c>
      <c r="K81" s="28">
        <v>129</v>
      </c>
    </row>
    <row r="82" spans="2:11" ht="15" customHeight="1" thickBot="1" x14ac:dyDescent="0.25">
      <c r="B82" s="39" t="s">
        <v>122</v>
      </c>
      <c r="C82" s="28">
        <v>0</v>
      </c>
      <c r="D82" s="28">
        <v>78</v>
      </c>
      <c r="E82" s="28">
        <v>85</v>
      </c>
      <c r="F82" s="28">
        <v>2</v>
      </c>
      <c r="G82" s="28">
        <v>4</v>
      </c>
      <c r="H82" s="28">
        <v>14</v>
      </c>
      <c r="I82" s="28">
        <v>61</v>
      </c>
      <c r="J82" s="28">
        <v>35</v>
      </c>
      <c r="K82" s="28">
        <v>41</v>
      </c>
    </row>
    <row r="83" spans="2:11" ht="15" customHeight="1" thickBot="1" x14ac:dyDescent="0.25">
      <c r="B83" s="39" t="s">
        <v>123</v>
      </c>
      <c r="C83" s="28">
        <v>0</v>
      </c>
      <c r="D83" s="28">
        <v>70</v>
      </c>
      <c r="E83" s="28">
        <v>138</v>
      </c>
      <c r="F83" s="28">
        <v>0</v>
      </c>
      <c r="G83" s="28">
        <v>11</v>
      </c>
      <c r="H83" s="28">
        <v>7</v>
      </c>
      <c r="I83" s="28">
        <v>50</v>
      </c>
      <c r="J83" s="28">
        <v>41</v>
      </c>
      <c r="K83" s="28">
        <v>98</v>
      </c>
    </row>
    <row r="84" spans="2:11" ht="15" customHeight="1" thickBot="1" x14ac:dyDescent="0.25">
      <c r="B84" s="39" t="s">
        <v>124</v>
      </c>
      <c r="C84" s="28">
        <v>1</v>
      </c>
      <c r="D84" s="28">
        <v>1124</v>
      </c>
      <c r="E84" s="28">
        <v>837</v>
      </c>
      <c r="F84" s="28">
        <v>55</v>
      </c>
      <c r="G84" s="28">
        <v>27</v>
      </c>
      <c r="H84" s="28">
        <v>330</v>
      </c>
      <c r="I84" s="28">
        <v>965</v>
      </c>
      <c r="J84" s="28">
        <v>661</v>
      </c>
      <c r="K84" s="28">
        <v>655</v>
      </c>
    </row>
    <row r="85" spans="2:11" ht="15" customHeight="1" thickBot="1" x14ac:dyDescent="0.25">
      <c r="B85" s="39" t="s">
        <v>125</v>
      </c>
      <c r="C85" s="28">
        <v>0</v>
      </c>
      <c r="D85" s="28">
        <v>51</v>
      </c>
      <c r="E85" s="28">
        <v>53</v>
      </c>
      <c r="F85" s="28">
        <v>4</v>
      </c>
      <c r="G85" s="28">
        <v>4</v>
      </c>
      <c r="H85" s="28">
        <v>10</v>
      </c>
      <c r="I85" s="28">
        <v>41</v>
      </c>
      <c r="J85" s="28">
        <v>31</v>
      </c>
      <c r="K85" s="28">
        <v>65</v>
      </c>
    </row>
    <row r="86" spans="2:11" ht="15" customHeight="1" thickBot="1" x14ac:dyDescent="0.25">
      <c r="B86" s="39" t="s">
        <v>126</v>
      </c>
      <c r="C86" s="28">
        <v>0</v>
      </c>
      <c r="D86" s="28">
        <v>42</v>
      </c>
      <c r="E86" s="28">
        <v>61</v>
      </c>
      <c r="F86" s="28">
        <v>3</v>
      </c>
      <c r="G86" s="28">
        <v>0</v>
      </c>
      <c r="H86" s="28">
        <v>6</v>
      </c>
      <c r="I86" s="28">
        <v>26</v>
      </c>
      <c r="J86" s="28">
        <v>27</v>
      </c>
      <c r="K86" s="28">
        <v>47</v>
      </c>
    </row>
    <row r="87" spans="2:11" ht="15" customHeight="1" thickBot="1" x14ac:dyDescent="0.25">
      <c r="B87" s="39" t="s">
        <v>127</v>
      </c>
      <c r="C87" s="28">
        <v>0</v>
      </c>
      <c r="D87" s="28">
        <v>110</v>
      </c>
      <c r="E87" s="28">
        <v>76</v>
      </c>
      <c r="F87" s="28">
        <v>10</v>
      </c>
      <c r="G87" s="28">
        <v>6</v>
      </c>
      <c r="H87" s="28">
        <v>27</v>
      </c>
      <c r="I87" s="28">
        <v>64</v>
      </c>
      <c r="J87" s="28">
        <v>85</v>
      </c>
      <c r="K87" s="28">
        <v>56</v>
      </c>
    </row>
    <row r="88" spans="2:11" ht="15" customHeight="1" thickBot="1" x14ac:dyDescent="0.25">
      <c r="B88" s="39" t="s">
        <v>128</v>
      </c>
      <c r="C88" s="28">
        <v>0</v>
      </c>
      <c r="D88" s="28">
        <v>47</v>
      </c>
      <c r="E88" s="28">
        <v>37</v>
      </c>
      <c r="F88" s="28">
        <v>2</v>
      </c>
      <c r="G88" s="28">
        <v>2</v>
      </c>
      <c r="H88" s="28">
        <v>18</v>
      </c>
      <c r="I88" s="28">
        <v>30</v>
      </c>
      <c r="J88" s="28">
        <v>33</v>
      </c>
      <c r="K88" s="28">
        <v>24</v>
      </c>
    </row>
    <row r="89" spans="2:11" ht="15" customHeight="1" thickBot="1" x14ac:dyDescent="0.25">
      <c r="B89" s="39" t="s">
        <v>129</v>
      </c>
      <c r="C89" s="28">
        <v>0</v>
      </c>
      <c r="D89" s="28">
        <v>91</v>
      </c>
      <c r="E89" s="28">
        <v>82</v>
      </c>
      <c r="F89" s="28">
        <v>10</v>
      </c>
      <c r="G89" s="28">
        <v>0</v>
      </c>
      <c r="H89" s="28">
        <v>22</v>
      </c>
      <c r="I89" s="28">
        <v>66</v>
      </c>
      <c r="J89" s="28">
        <v>41</v>
      </c>
      <c r="K89" s="28">
        <v>52</v>
      </c>
    </row>
    <row r="90" spans="2:11" ht="15" customHeight="1" thickBot="1" x14ac:dyDescent="0.25">
      <c r="B90" s="39" t="s">
        <v>130</v>
      </c>
      <c r="C90" s="28">
        <v>1</v>
      </c>
      <c r="D90" s="28">
        <v>176</v>
      </c>
      <c r="E90" s="28">
        <v>144</v>
      </c>
      <c r="F90" s="28">
        <v>8</v>
      </c>
      <c r="G90" s="28">
        <v>4</v>
      </c>
      <c r="H90" s="28">
        <v>52</v>
      </c>
      <c r="I90" s="28">
        <v>148</v>
      </c>
      <c r="J90" s="28">
        <v>105</v>
      </c>
      <c r="K90" s="28">
        <v>133</v>
      </c>
    </row>
    <row r="91" spans="2:11" ht="15" customHeight="1" thickBot="1" x14ac:dyDescent="0.25">
      <c r="B91" s="39" t="s">
        <v>131</v>
      </c>
      <c r="C91" s="28">
        <v>0</v>
      </c>
      <c r="D91" s="28">
        <v>42</v>
      </c>
      <c r="E91" s="28">
        <v>39</v>
      </c>
      <c r="F91" s="28">
        <v>1</v>
      </c>
      <c r="G91" s="28">
        <v>3</v>
      </c>
      <c r="H91" s="28">
        <v>6</v>
      </c>
      <c r="I91" s="28">
        <v>20</v>
      </c>
      <c r="J91" s="28">
        <v>20</v>
      </c>
      <c r="K91" s="28">
        <v>26</v>
      </c>
    </row>
    <row r="92" spans="2:11" ht="15" customHeight="1" thickBot="1" x14ac:dyDescent="0.25">
      <c r="B92" s="39" t="s">
        <v>132</v>
      </c>
      <c r="C92" s="28">
        <v>0</v>
      </c>
      <c r="D92" s="28">
        <v>65</v>
      </c>
      <c r="E92" s="28">
        <v>78</v>
      </c>
      <c r="F92" s="28">
        <v>3</v>
      </c>
      <c r="G92" s="28">
        <v>0</v>
      </c>
      <c r="H92" s="28">
        <v>20</v>
      </c>
      <c r="I92" s="28">
        <v>45</v>
      </c>
      <c r="J92" s="28">
        <v>59</v>
      </c>
      <c r="K92" s="28">
        <v>62</v>
      </c>
    </row>
    <row r="93" spans="2:11" ht="15" customHeight="1" thickBot="1" x14ac:dyDescent="0.25">
      <c r="B93" s="58" t="s">
        <v>133</v>
      </c>
      <c r="C93" s="28">
        <v>0</v>
      </c>
      <c r="D93" s="28">
        <v>51</v>
      </c>
      <c r="E93" s="28">
        <v>46</v>
      </c>
      <c r="F93" s="28">
        <v>1</v>
      </c>
      <c r="G93" s="28">
        <v>1</v>
      </c>
      <c r="H93" s="28">
        <v>8</v>
      </c>
      <c r="I93" s="28">
        <v>20</v>
      </c>
      <c r="J93" s="28">
        <v>17</v>
      </c>
      <c r="K93" s="28">
        <v>29</v>
      </c>
    </row>
    <row r="94" spans="2:11" ht="15" customHeight="1" thickBot="1" x14ac:dyDescent="0.25">
      <c r="B94" s="39" t="s">
        <v>134</v>
      </c>
      <c r="C94" s="28">
        <v>0</v>
      </c>
      <c r="D94" s="28">
        <v>51</v>
      </c>
      <c r="E94" s="28">
        <v>16</v>
      </c>
      <c r="F94" s="28">
        <v>4</v>
      </c>
      <c r="G94" s="28">
        <v>0</v>
      </c>
      <c r="H94" s="28">
        <v>4</v>
      </c>
      <c r="I94" s="28">
        <v>14</v>
      </c>
      <c r="J94" s="28">
        <v>7</v>
      </c>
      <c r="K94" s="28">
        <v>9</v>
      </c>
    </row>
    <row r="95" spans="2:11" ht="15" customHeight="1" thickBot="1" x14ac:dyDescent="0.25">
      <c r="B95" s="39" t="s">
        <v>135</v>
      </c>
      <c r="C95" s="28">
        <v>0</v>
      </c>
      <c r="D95" s="28">
        <v>10</v>
      </c>
      <c r="E95" s="28">
        <v>8</v>
      </c>
      <c r="F95" s="28">
        <v>1</v>
      </c>
      <c r="G95" s="28">
        <v>0</v>
      </c>
      <c r="H95" s="28">
        <v>1</v>
      </c>
      <c r="I95" s="28">
        <v>7</v>
      </c>
      <c r="J95" s="28">
        <v>1</v>
      </c>
      <c r="K95" s="28">
        <v>4</v>
      </c>
    </row>
    <row r="96" spans="2:11" ht="15" customHeight="1" thickBot="1" x14ac:dyDescent="0.25">
      <c r="B96" s="39" t="s">
        <v>136</v>
      </c>
      <c r="C96" s="28">
        <v>0</v>
      </c>
      <c r="D96" s="28">
        <v>22</v>
      </c>
      <c r="E96" s="28">
        <v>8</v>
      </c>
      <c r="F96" s="28">
        <v>1</v>
      </c>
      <c r="G96" s="28">
        <v>0</v>
      </c>
      <c r="H96" s="28">
        <v>5</v>
      </c>
      <c r="I96" s="28">
        <v>8</v>
      </c>
      <c r="J96" s="28">
        <v>11</v>
      </c>
      <c r="K96" s="28">
        <v>8</v>
      </c>
    </row>
    <row r="97" spans="2:11" ht="15" customHeight="1" thickBot="1" x14ac:dyDescent="0.25">
      <c r="B97" s="39" t="s">
        <v>137</v>
      </c>
      <c r="C97" s="28">
        <v>0</v>
      </c>
      <c r="D97" s="28">
        <v>102</v>
      </c>
      <c r="E97" s="28">
        <v>61</v>
      </c>
      <c r="F97" s="28">
        <v>4</v>
      </c>
      <c r="G97" s="28">
        <v>4</v>
      </c>
      <c r="H97" s="28">
        <v>17</v>
      </c>
      <c r="I97" s="28">
        <v>44</v>
      </c>
      <c r="J97" s="28">
        <v>32</v>
      </c>
      <c r="K97" s="28">
        <v>42</v>
      </c>
    </row>
    <row r="98" spans="2:11" ht="15" customHeight="1" thickBot="1" x14ac:dyDescent="0.25">
      <c r="B98" s="39" t="s">
        <v>138</v>
      </c>
      <c r="C98" s="28">
        <v>0</v>
      </c>
      <c r="D98" s="28">
        <v>48</v>
      </c>
      <c r="E98" s="28">
        <v>21</v>
      </c>
      <c r="F98" s="28">
        <v>2</v>
      </c>
      <c r="G98" s="28">
        <v>2</v>
      </c>
      <c r="H98" s="28">
        <v>9</v>
      </c>
      <c r="I98" s="28">
        <v>28</v>
      </c>
      <c r="J98" s="28">
        <v>5</v>
      </c>
      <c r="K98" s="28">
        <v>13</v>
      </c>
    </row>
    <row r="99" spans="2:11" ht="15" customHeight="1" thickBot="1" x14ac:dyDescent="0.25">
      <c r="B99" s="58" t="s">
        <v>139</v>
      </c>
      <c r="C99" s="28">
        <v>0</v>
      </c>
      <c r="D99" s="28">
        <v>36</v>
      </c>
      <c r="E99" s="28">
        <v>35</v>
      </c>
      <c r="F99" s="28">
        <v>0</v>
      </c>
      <c r="G99" s="28">
        <v>0</v>
      </c>
      <c r="H99" s="28">
        <v>11</v>
      </c>
      <c r="I99" s="28">
        <v>25</v>
      </c>
      <c r="J99" s="28">
        <v>11</v>
      </c>
      <c r="K99" s="28">
        <v>18</v>
      </c>
    </row>
    <row r="100" spans="2:11" ht="15" customHeight="1" thickBot="1" x14ac:dyDescent="0.25">
      <c r="B100" s="39" t="s">
        <v>140</v>
      </c>
      <c r="C100" s="28">
        <v>0</v>
      </c>
      <c r="D100" s="28">
        <v>63</v>
      </c>
      <c r="E100" s="28">
        <v>26</v>
      </c>
      <c r="F100" s="28">
        <v>2</v>
      </c>
      <c r="G100" s="28">
        <v>0</v>
      </c>
      <c r="H100" s="28">
        <v>7</v>
      </c>
      <c r="I100" s="28">
        <v>19</v>
      </c>
      <c r="J100" s="28">
        <v>17</v>
      </c>
      <c r="K100" s="28">
        <v>13</v>
      </c>
    </row>
    <row r="101" spans="2:11" ht="15" customHeight="1" thickBot="1" x14ac:dyDescent="0.25">
      <c r="B101" s="39" t="s">
        <v>141</v>
      </c>
      <c r="C101" s="28">
        <v>0</v>
      </c>
      <c r="D101" s="28">
        <v>20</v>
      </c>
      <c r="E101" s="28">
        <v>9</v>
      </c>
      <c r="F101" s="28">
        <v>0</v>
      </c>
      <c r="G101" s="28">
        <v>0</v>
      </c>
      <c r="H101" s="28">
        <v>4</v>
      </c>
      <c r="I101" s="28">
        <v>11</v>
      </c>
      <c r="J101" s="28">
        <v>3</v>
      </c>
      <c r="K101" s="28">
        <v>1</v>
      </c>
    </row>
    <row r="102" spans="2:11" ht="15" customHeight="1" thickBot="1" x14ac:dyDescent="0.25">
      <c r="B102" s="58" t="s">
        <v>142</v>
      </c>
      <c r="C102" s="28">
        <v>0</v>
      </c>
      <c r="D102" s="28">
        <v>68</v>
      </c>
      <c r="E102" s="28">
        <v>28</v>
      </c>
      <c r="F102" s="28">
        <v>3</v>
      </c>
      <c r="G102" s="28">
        <v>3</v>
      </c>
      <c r="H102" s="28">
        <v>10</v>
      </c>
      <c r="I102" s="28">
        <v>23</v>
      </c>
      <c r="J102" s="28">
        <v>12</v>
      </c>
      <c r="K102" s="28">
        <v>27</v>
      </c>
    </row>
    <row r="103" spans="2:11" ht="15" customHeight="1" thickBot="1" x14ac:dyDescent="0.25">
      <c r="B103" s="39" t="s">
        <v>143</v>
      </c>
      <c r="C103" s="28">
        <v>0</v>
      </c>
      <c r="D103" s="28">
        <v>26</v>
      </c>
      <c r="E103" s="28">
        <v>15</v>
      </c>
      <c r="F103" s="28">
        <v>2</v>
      </c>
      <c r="G103" s="28">
        <v>0</v>
      </c>
      <c r="H103" s="28">
        <v>9</v>
      </c>
      <c r="I103" s="28">
        <v>16</v>
      </c>
      <c r="J103" s="28">
        <v>8</v>
      </c>
      <c r="K103" s="28">
        <v>8</v>
      </c>
    </row>
    <row r="104" spans="2:11" ht="15" customHeight="1" thickBot="1" x14ac:dyDescent="0.25">
      <c r="B104" s="39" t="s">
        <v>144</v>
      </c>
      <c r="C104" s="28">
        <v>0</v>
      </c>
      <c r="D104" s="28">
        <v>20</v>
      </c>
      <c r="E104" s="28">
        <v>4</v>
      </c>
      <c r="F104" s="28">
        <v>0</v>
      </c>
      <c r="G104" s="28">
        <v>0</v>
      </c>
      <c r="H104" s="28">
        <v>1</v>
      </c>
      <c r="I104" s="28">
        <v>5</v>
      </c>
      <c r="J104" s="28">
        <v>6</v>
      </c>
      <c r="K104" s="28">
        <v>5</v>
      </c>
    </row>
    <row r="105" spans="2:11" ht="15" customHeight="1" thickBot="1" x14ac:dyDescent="0.25">
      <c r="B105" s="39" t="s">
        <v>145</v>
      </c>
      <c r="C105" s="28">
        <v>1</v>
      </c>
      <c r="D105" s="28">
        <v>988</v>
      </c>
      <c r="E105" s="28">
        <v>445</v>
      </c>
      <c r="F105" s="28">
        <v>51</v>
      </c>
      <c r="G105" s="28">
        <v>6</v>
      </c>
      <c r="H105" s="28">
        <v>205</v>
      </c>
      <c r="I105" s="28">
        <v>520</v>
      </c>
      <c r="J105" s="28">
        <v>314</v>
      </c>
      <c r="K105" s="28">
        <v>332</v>
      </c>
    </row>
    <row r="106" spans="2:11" ht="15" customHeight="1" thickBot="1" x14ac:dyDescent="0.25">
      <c r="B106" s="39" t="s">
        <v>146</v>
      </c>
      <c r="C106" s="28">
        <v>0</v>
      </c>
      <c r="D106" s="28">
        <v>20</v>
      </c>
      <c r="E106" s="28">
        <v>20</v>
      </c>
      <c r="F106" s="28">
        <v>0</v>
      </c>
      <c r="G106" s="28">
        <v>0</v>
      </c>
      <c r="H106" s="28">
        <v>6</v>
      </c>
      <c r="I106" s="28">
        <v>8</v>
      </c>
      <c r="J106" s="28">
        <v>7</v>
      </c>
      <c r="K106" s="28">
        <v>7</v>
      </c>
    </row>
    <row r="107" spans="2:11" ht="15" customHeight="1" thickBot="1" x14ac:dyDescent="0.25">
      <c r="B107" s="39" t="s">
        <v>147</v>
      </c>
      <c r="C107" s="28">
        <v>0</v>
      </c>
      <c r="D107" s="28">
        <v>15</v>
      </c>
      <c r="E107" s="28">
        <v>16</v>
      </c>
      <c r="F107" s="28">
        <v>3</v>
      </c>
      <c r="G107" s="28">
        <v>0</v>
      </c>
      <c r="H107" s="28">
        <v>3</v>
      </c>
      <c r="I107" s="28">
        <v>7</v>
      </c>
      <c r="J107" s="28">
        <v>3</v>
      </c>
      <c r="K107" s="28">
        <v>10</v>
      </c>
    </row>
    <row r="108" spans="2:11" ht="15" customHeight="1" thickBot="1" x14ac:dyDescent="0.25">
      <c r="B108" s="39" t="s">
        <v>148</v>
      </c>
      <c r="C108" s="28">
        <v>0</v>
      </c>
      <c r="D108" s="28">
        <v>8</v>
      </c>
      <c r="E108" s="28">
        <v>5</v>
      </c>
      <c r="F108" s="28">
        <v>1</v>
      </c>
      <c r="G108" s="28">
        <v>0</v>
      </c>
      <c r="H108" s="28">
        <v>4</v>
      </c>
      <c r="I108" s="28">
        <v>4</v>
      </c>
      <c r="J108" s="28">
        <v>2</v>
      </c>
      <c r="K108" s="28">
        <v>0</v>
      </c>
    </row>
    <row r="109" spans="2:11" ht="15" customHeight="1" thickBot="1" x14ac:dyDescent="0.25">
      <c r="B109" s="56" t="s">
        <v>149</v>
      </c>
      <c r="C109" s="28">
        <v>0</v>
      </c>
      <c r="D109" s="28">
        <v>32</v>
      </c>
      <c r="E109" s="28">
        <v>24</v>
      </c>
      <c r="F109" s="28">
        <v>0</v>
      </c>
      <c r="G109" s="28">
        <v>0</v>
      </c>
      <c r="H109" s="28">
        <v>7</v>
      </c>
      <c r="I109" s="28">
        <v>24</v>
      </c>
      <c r="J109" s="28">
        <v>11</v>
      </c>
      <c r="K109" s="28">
        <v>24</v>
      </c>
    </row>
    <row r="110" spans="2:11" ht="15" customHeight="1" thickBot="1" x14ac:dyDescent="0.25">
      <c r="B110" s="59" t="s">
        <v>150</v>
      </c>
      <c r="C110" s="28">
        <v>0</v>
      </c>
      <c r="D110" s="28">
        <v>12</v>
      </c>
      <c r="E110" s="28">
        <v>5</v>
      </c>
      <c r="F110" s="28">
        <v>0</v>
      </c>
      <c r="G110" s="28">
        <v>0</v>
      </c>
      <c r="H110" s="28">
        <v>5</v>
      </c>
      <c r="I110" s="28">
        <v>6</v>
      </c>
      <c r="J110" s="28">
        <v>3</v>
      </c>
      <c r="K110" s="28">
        <v>0</v>
      </c>
    </row>
    <row r="111" spans="2:11" ht="15" customHeight="1" thickBot="1" x14ac:dyDescent="0.25">
      <c r="B111" s="39" t="s">
        <v>151</v>
      </c>
      <c r="C111" s="28">
        <v>0</v>
      </c>
      <c r="D111" s="28">
        <v>21</v>
      </c>
      <c r="E111" s="28">
        <v>24</v>
      </c>
      <c r="F111" s="28">
        <v>3</v>
      </c>
      <c r="G111" s="28">
        <v>3</v>
      </c>
      <c r="H111" s="28">
        <v>10</v>
      </c>
      <c r="I111" s="28">
        <v>16</v>
      </c>
      <c r="J111" s="28">
        <v>4</v>
      </c>
      <c r="K111" s="28">
        <v>8</v>
      </c>
    </row>
    <row r="112" spans="2:11" ht="15" customHeight="1" thickBot="1" x14ac:dyDescent="0.25">
      <c r="B112" s="39" t="s">
        <v>152</v>
      </c>
      <c r="C112" s="28">
        <v>0</v>
      </c>
      <c r="D112" s="28">
        <v>10</v>
      </c>
      <c r="E112" s="28">
        <v>23</v>
      </c>
      <c r="F112" s="28">
        <v>0</v>
      </c>
      <c r="G112" s="28">
        <v>0</v>
      </c>
      <c r="H112" s="28">
        <v>8</v>
      </c>
      <c r="I112" s="28">
        <v>18</v>
      </c>
      <c r="J112" s="28">
        <v>9</v>
      </c>
      <c r="K112" s="28">
        <v>12</v>
      </c>
    </row>
    <row r="113" spans="2:11" ht="15" customHeight="1" thickBot="1" x14ac:dyDescent="0.25">
      <c r="B113" s="39" t="s">
        <v>153</v>
      </c>
      <c r="C113" s="28">
        <v>1</v>
      </c>
      <c r="D113" s="28">
        <v>139</v>
      </c>
      <c r="E113" s="28">
        <v>119</v>
      </c>
      <c r="F113" s="28">
        <v>20</v>
      </c>
      <c r="G113" s="28">
        <v>1</v>
      </c>
      <c r="H113" s="28">
        <v>54</v>
      </c>
      <c r="I113" s="28">
        <v>100</v>
      </c>
      <c r="J113" s="28">
        <v>56</v>
      </c>
      <c r="K113" s="28">
        <v>50</v>
      </c>
    </row>
    <row r="114" spans="2:11" ht="15" customHeight="1" thickBot="1" x14ac:dyDescent="0.25">
      <c r="B114" s="39" t="s">
        <v>154</v>
      </c>
      <c r="C114" s="28">
        <v>0</v>
      </c>
      <c r="D114" s="28">
        <v>12</v>
      </c>
      <c r="E114" s="28">
        <v>9</v>
      </c>
      <c r="F114" s="28">
        <v>2</v>
      </c>
      <c r="G114" s="28">
        <v>0</v>
      </c>
      <c r="H114" s="28">
        <v>6</v>
      </c>
      <c r="I114" s="28">
        <v>13</v>
      </c>
      <c r="J114" s="28">
        <v>2</v>
      </c>
      <c r="K114" s="28">
        <v>4</v>
      </c>
    </row>
    <row r="115" spans="2:11" ht="15" customHeight="1" thickBot="1" x14ac:dyDescent="0.25">
      <c r="B115" s="39" t="s">
        <v>155</v>
      </c>
      <c r="C115" s="28">
        <v>0</v>
      </c>
      <c r="D115" s="28">
        <v>79</v>
      </c>
      <c r="E115" s="28">
        <v>26</v>
      </c>
      <c r="F115" s="28">
        <v>3</v>
      </c>
      <c r="G115" s="28">
        <v>2</v>
      </c>
      <c r="H115" s="28">
        <v>27</v>
      </c>
      <c r="I115" s="28">
        <v>56</v>
      </c>
      <c r="J115" s="28">
        <v>18</v>
      </c>
      <c r="K115" s="28">
        <v>20</v>
      </c>
    </row>
    <row r="116" spans="2:11" ht="15" customHeight="1" thickBot="1" x14ac:dyDescent="0.25">
      <c r="B116" s="39" t="s">
        <v>156</v>
      </c>
      <c r="C116" s="28">
        <v>0</v>
      </c>
      <c r="D116" s="28">
        <v>9</v>
      </c>
      <c r="E116" s="28">
        <v>17</v>
      </c>
      <c r="F116" s="28">
        <v>3</v>
      </c>
      <c r="G116" s="28">
        <v>1</v>
      </c>
      <c r="H116" s="28">
        <v>2</v>
      </c>
      <c r="I116" s="28">
        <v>10</v>
      </c>
      <c r="J116" s="28">
        <v>4</v>
      </c>
      <c r="K116" s="28">
        <v>5</v>
      </c>
    </row>
    <row r="117" spans="2:11" ht="15" customHeight="1" thickBot="1" x14ac:dyDescent="0.25">
      <c r="B117" s="39" t="s">
        <v>157</v>
      </c>
      <c r="C117" s="28">
        <v>0</v>
      </c>
      <c r="D117" s="28">
        <v>345</v>
      </c>
      <c r="E117" s="28">
        <v>188</v>
      </c>
      <c r="F117" s="28">
        <v>19</v>
      </c>
      <c r="G117" s="28">
        <v>7</v>
      </c>
      <c r="H117" s="28">
        <v>123</v>
      </c>
      <c r="I117" s="28">
        <v>233</v>
      </c>
      <c r="J117" s="28">
        <v>117</v>
      </c>
      <c r="K117" s="28">
        <v>122</v>
      </c>
    </row>
    <row r="118" spans="2:11" ht="15" customHeight="1" thickBot="1" x14ac:dyDescent="0.25">
      <c r="B118" s="39" t="s">
        <v>158</v>
      </c>
      <c r="C118" s="28">
        <v>0</v>
      </c>
      <c r="D118" s="28">
        <v>29</v>
      </c>
      <c r="E118" s="28">
        <v>24</v>
      </c>
      <c r="F118" s="28">
        <v>1</v>
      </c>
      <c r="G118" s="28">
        <v>2</v>
      </c>
      <c r="H118" s="28">
        <v>11</v>
      </c>
      <c r="I118" s="28">
        <v>14</v>
      </c>
      <c r="J118" s="28">
        <v>13</v>
      </c>
      <c r="K118" s="28">
        <v>18</v>
      </c>
    </row>
    <row r="119" spans="2:11" ht="15" customHeight="1" thickBot="1" x14ac:dyDescent="0.25">
      <c r="B119" s="39" t="s">
        <v>159</v>
      </c>
      <c r="C119" s="28">
        <v>0</v>
      </c>
      <c r="D119" s="28">
        <v>306</v>
      </c>
      <c r="E119" s="28">
        <v>186</v>
      </c>
      <c r="F119" s="28">
        <v>13</v>
      </c>
      <c r="G119" s="28">
        <v>3</v>
      </c>
      <c r="H119" s="28">
        <v>83</v>
      </c>
      <c r="I119" s="28">
        <v>193</v>
      </c>
      <c r="J119" s="28">
        <v>86</v>
      </c>
      <c r="K119" s="28">
        <v>94</v>
      </c>
    </row>
    <row r="120" spans="2:11" ht="15" customHeight="1" thickBot="1" x14ac:dyDescent="0.25">
      <c r="B120" s="39" t="s">
        <v>160</v>
      </c>
      <c r="C120" s="28">
        <v>0</v>
      </c>
      <c r="D120" s="28">
        <v>24</v>
      </c>
      <c r="E120" s="28">
        <v>11</v>
      </c>
      <c r="F120" s="28">
        <v>3</v>
      </c>
      <c r="G120" s="28">
        <v>0</v>
      </c>
      <c r="H120" s="28">
        <v>3</v>
      </c>
      <c r="I120" s="28">
        <v>15</v>
      </c>
      <c r="J120" s="28">
        <v>7</v>
      </c>
      <c r="K120" s="28">
        <v>18</v>
      </c>
    </row>
    <row r="121" spans="2:11" ht="15" customHeight="1" thickBot="1" x14ac:dyDescent="0.25">
      <c r="B121" s="39" t="s">
        <v>161</v>
      </c>
      <c r="C121" s="28">
        <v>0</v>
      </c>
      <c r="D121" s="28">
        <v>45</v>
      </c>
      <c r="E121" s="28">
        <v>35</v>
      </c>
      <c r="F121" s="28">
        <v>4</v>
      </c>
      <c r="G121" s="28">
        <v>3</v>
      </c>
      <c r="H121" s="28">
        <v>22</v>
      </c>
      <c r="I121" s="28">
        <v>45</v>
      </c>
      <c r="J121" s="28">
        <v>15</v>
      </c>
      <c r="K121" s="28">
        <v>20</v>
      </c>
    </row>
    <row r="122" spans="2:11" ht="15" customHeight="1" thickBot="1" x14ac:dyDescent="0.25">
      <c r="B122" s="39" t="s">
        <v>162</v>
      </c>
      <c r="C122" s="28">
        <v>0</v>
      </c>
      <c r="D122" s="28">
        <v>49</v>
      </c>
      <c r="E122" s="28">
        <v>43</v>
      </c>
      <c r="F122" s="28">
        <v>3</v>
      </c>
      <c r="G122" s="28">
        <v>2</v>
      </c>
      <c r="H122" s="28">
        <v>21</v>
      </c>
      <c r="I122" s="28">
        <v>32</v>
      </c>
      <c r="J122" s="28">
        <v>33</v>
      </c>
      <c r="K122" s="28">
        <v>26</v>
      </c>
    </row>
    <row r="123" spans="2:11" ht="15" customHeight="1" thickBot="1" x14ac:dyDescent="0.25">
      <c r="B123" s="39" t="s">
        <v>163</v>
      </c>
      <c r="C123" s="28">
        <v>0</v>
      </c>
      <c r="D123" s="28">
        <v>12</v>
      </c>
      <c r="E123" s="28">
        <v>6</v>
      </c>
      <c r="F123" s="28">
        <v>0</v>
      </c>
      <c r="G123" s="28">
        <v>0</v>
      </c>
      <c r="H123" s="28">
        <v>3</v>
      </c>
      <c r="I123" s="28">
        <v>3</v>
      </c>
      <c r="J123" s="28">
        <v>2</v>
      </c>
      <c r="K123" s="28">
        <v>1</v>
      </c>
    </row>
    <row r="124" spans="2:11" ht="15" customHeight="1" thickBot="1" x14ac:dyDescent="0.25">
      <c r="B124" s="39" t="s">
        <v>164</v>
      </c>
      <c r="C124" s="28">
        <v>0</v>
      </c>
      <c r="D124" s="28">
        <v>29</v>
      </c>
      <c r="E124" s="28">
        <v>11</v>
      </c>
      <c r="F124" s="28">
        <v>2</v>
      </c>
      <c r="G124" s="28">
        <v>2</v>
      </c>
      <c r="H124" s="28">
        <v>3</v>
      </c>
      <c r="I124" s="28">
        <v>7</v>
      </c>
      <c r="J124" s="28">
        <v>4</v>
      </c>
      <c r="K124" s="28">
        <v>4</v>
      </c>
    </row>
    <row r="125" spans="2:11" ht="15" customHeight="1" thickBot="1" x14ac:dyDescent="0.25">
      <c r="B125" s="39" t="s">
        <v>165</v>
      </c>
      <c r="C125" s="28">
        <v>0</v>
      </c>
      <c r="D125" s="28">
        <v>26</v>
      </c>
      <c r="E125" s="28">
        <v>12</v>
      </c>
      <c r="F125" s="28">
        <v>2</v>
      </c>
      <c r="G125" s="28">
        <v>0</v>
      </c>
      <c r="H125" s="28">
        <v>6</v>
      </c>
      <c r="I125" s="28">
        <v>10</v>
      </c>
      <c r="J125" s="28">
        <v>10</v>
      </c>
      <c r="K125" s="28">
        <v>9</v>
      </c>
    </row>
    <row r="126" spans="2:11" ht="15" customHeight="1" thickBot="1" x14ac:dyDescent="0.25">
      <c r="B126" s="39" t="s">
        <v>166</v>
      </c>
      <c r="C126" s="28">
        <v>0</v>
      </c>
      <c r="D126" s="28">
        <v>23</v>
      </c>
      <c r="E126" s="28">
        <v>9</v>
      </c>
      <c r="F126" s="28">
        <v>3</v>
      </c>
      <c r="G126" s="28">
        <v>0</v>
      </c>
      <c r="H126" s="28">
        <v>4</v>
      </c>
      <c r="I126" s="28">
        <v>10</v>
      </c>
      <c r="J126" s="28">
        <v>8</v>
      </c>
      <c r="K126" s="28">
        <v>4</v>
      </c>
    </row>
    <row r="127" spans="2:11" ht="15" customHeight="1" thickBot="1" x14ac:dyDescent="0.25">
      <c r="B127" s="58" t="s">
        <v>167</v>
      </c>
      <c r="C127" s="28">
        <v>0</v>
      </c>
      <c r="D127" s="28">
        <v>20</v>
      </c>
      <c r="E127" s="28">
        <v>7</v>
      </c>
      <c r="F127" s="28">
        <v>0</v>
      </c>
      <c r="G127" s="28">
        <v>0</v>
      </c>
      <c r="H127" s="28">
        <v>2</v>
      </c>
      <c r="I127" s="28">
        <v>3</v>
      </c>
      <c r="J127" s="28">
        <v>6</v>
      </c>
      <c r="K127" s="28">
        <v>5</v>
      </c>
    </row>
    <row r="128" spans="2:11" ht="15" customHeight="1" thickBot="1" x14ac:dyDescent="0.25">
      <c r="B128" s="39" t="s">
        <v>168</v>
      </c>
      <c r="C128" s="28">
        <v>0</v>
      </c>
      <c r="D128" s="28">
        <v>70</v>
      </c>
      <c r="E128" s="28">
        <v>40</v>
      </c>
      <c r="F128" s="28">
        <v>4</v>
      </c>
      <c r="G128" s="28">
        <v>0</v>
      </c>
      <c r="H128" s="28">
        <v>24</v>
      </c>
      <c r="I128" s="28">
        <v>54</v>
      </c>
      <c r="J128" s="28">
        <v>26</v>
      </c>
      <c r="K128" s="28">
        <v>44</v>
      </c>
    </row>
    <row r="129" spans="2:11" ht="15" customHeight="1" thickBot="1" x14ac:dyDescent="0.25">
      <c r="B129" s="39" t="s">
        <v>169</v>
      </c>
      <c r="C129" s="28">
        <v>0</v>
      </c>
      <c r="D129" s="28">
        <v>217</v>
      </c>
      <c r="E129" s="28">
        <v>113</v>
      </c>
      <c r="F129" s="28">
        <v>2</v>
      </c>
      <c r="G129" s="28">
        <v>3</v>
      </c>
      <c r="H129" s="28">
        <v>43</v>
      </c>
      <c r="I129" s="28">
        <v>92</v>
      </c>
      <c r="J129" s="28">
        <v>58</v>
      </c>
      <c r="K129" s="28">
        <v>72</v>
      </c>
    </row>
    <row r="130" spans="2:11" ht="15" customHeight="1" thickBot="1" x14ac:dyDescent="0.25">
      <c r="B130" s="39" t="s">
        <v>170</v>
      </c>
      <c r="C130" s="28">
        <v>0</v>
      </c>
      <c r="D130" s="28">
        <v>1013</v>
      </c>
      <c r="E130" s="28">
        <v>443</v>
      </c>
      <c r="F130" s="28">
        <v>47</v>
      </c>
      <c r="G130" s="28">
        <v>2</v>
      </c>
      <c r="H130" s="28">
        <v>262</v>
      </c>
      <c r="I130" s="28">
        <v>562</v>
      </c>
      <c r="J130" s="28">
        <v>342</v>
      </c>
      <c r="K130" s="28">
        <v>310</v>
      </c>
    </row>
    <row r="131" spans="2:11" ht="15" customHeight="1" thickBot="1" x14ac:dyDescent="0.25">
      <c r="B131" s="39" t="s">
        <v>171</v>
      </c>
      <c r="C131" s="28">
        <v>0</v>
      </c>
      <c r="D131" s="28">
        <v>220</v>
      </c>
      <c r="E131" s="28">
        <v>81</v>
      </c>
      <c r="F131" s="28">
        <v>6</v>
      </c>
      <c r="G131" s="28">
        <v>3</v>
      </c>
      <c r="H131" s="28">
        <v>33</v>
      </c>
      <c r="I131" s="28">
        <v>76</v>
      </c>
      <c r="J131" s="28">
        <v>89</v>
      </c>
      <c r="K131" s="28">
        <v>63</v>
      </c>
    </row>
    <row r="132" spans="2:11" ht="15" customHeight="1" thickBot="1" x14ac:dyDescent="0.25">
      <c r="B132" s="39" t="s">
        <v>172</v>
      </c>
      <c r="C132" s="28">
        <v>0</v>
      </c>
      <c r="D132" s="28">
        <v>159</v>
      </c>
      <c r="E132" s="28">
        <v>110</v>
      </c>
      <c r="F132" s="28">
        <v>2</v>
      </c>
      <c r="G132" s="28">
        <v>3</v>
      </c>
      <c r="H132" s="28">
        <v>39</v>
      </c>
      <c r="I132" s="28">
        <v>59</v>
      </c>
      <c r="J132" s="28">
        <v>82</v>
      </c>
      <c r="K132" s="28">
        <v>121</v>
      </c>
    </row>
    <row r="133" spans="2:11" ht="15" customHeight="1" thickBot="1" x14ac:dyDescent="0.25">
      <c r="B133" s="58" t="s">
        <v>173</v>
      </c>
      <c r="C133" s="28">
        <v>0</v>
      </c>
      <c r="D133" s="28">
        <v>45</v>
      </c>
      <c r="E133" s="28">
        <v>27</v>
      </c>
      <c r="F133" s="28">
        <v>2</v>
      </c>
      <c r="G133" s="28">
        <v>0</v>
      </c>
      <c r="H133" s="28">
        <v>5</v>
      </c>
      <c r="I133" s="28">
        <v>22</v>
      </c>
      <c r="J133" s="28">
        <v>4</v>
      </c>
      <c r="K133" s="28">
        <v>13</v>
      </c>
    </row>
    <row r="134" spans="2:11" ht="15" customHeight="1" thickBot="1" x14ac:dyDescent="0.25">
      <c r="B134" s="60" t="s">
        <v>174</v>
      </c>
      <c r="C134" s="28">
        <v>0</v>
      </c>
      <c r="D134" s="28">
        <v>165</v>
      </c>
      <c r="E134" s="28">
        <v>113</v>
      </c>
      <c r="F134" s="28">
        <v>8</v>
      </c>
      <c r="G134" s="28">
        <v>5</v>
      </c>
      <c r="H134" s="28">
        <v>21</v>
      </c>
      <c r="I134" s="28">
        <v>98</v>
      </c>
      <c r="J134" s="28">
        <v>109</v>
      </c>
      <c r="K134" s="28">
        <v>136</v>
      </c>
    </row>
    <row r="135" spans="2:11" ht="15" customHeight="1" thickBot="1" x14ac:dyDescent="0.25">
      <c r="B135" s="39" t="s">
        <v>175</v>
      </c>
      <c r="C135" s="28">
        <v>1</v>
      </c>
      <c r="D135" s="28">
        <v>498</v>
      </c>
      <c r="E135" s="28">
        <v>429</v>
      </c>
      <c r="F135" s="28">
        <v>23</v>
      </c>
      <c r="G135" s="28">
        <v>14</v>
      </c>
      <c r="H135" s="28">
        <v>192</v>
      </c>
      <c r="I135" s="28">
        <v>527</v>
      </c>
      <c r="J135" s="28">
        <v>472</v>
      </c>
      <c r="K135" s="28">
        <v>402</v>
      </c>
    </row>
    <row r="136" spans="2:11" ht="15" customHeight="1" thickBot="1" x14ac:dyDescent="0.25">
      <c r="B136" s="39" t="s">
        <v>176</v>
      </c>
      <c r="C136" s="28">
        <v>0</v>
      </c>
      <c r="D136" s="28">
        <v>182</v>
      </c>
      <c r="E136" s="28">
        <v>122</v>
      </c>
      <c r="F136" s="28">
        <v>12</v>
      </c>
      <c r="G136" s="28">
        <v>2</v>
      </c>
      <c r="H136" s="28">
        <v>37</v>
      </c>
      <c r="I136" s="28">
        <v>106</v>
      </c>
      <c r="J136" s="28">
        <v>87</v>
      </c>
      <c r="K136" s="28">
        <v>139</v>
      </c>
    </row>
    <row r="137" spans="2:11" ht="15" customHeight="1" thickBot="1" x14ac:dyDescent="0.25">
      <c r="B137" s="39" t="s">
        <v>177</v>
      </c>
      <c r="C137" s="28">
        <v>0</v>
      </c>
      <c r="D137" s="28">
        <v>54</v>
      </c>
      <c r="E137" s="28">
        <v>58</v>
      </c>
      <c r="F137" s="28">
        <v>2</v>
      </c>
      <c r="G137" s="28">
        <v>1</v>
      </c>
      <c r="H137" s="28">
        <v>22</v>
      </c>
      <c r="I137" s="28">
        <v>65</v>
      </c>
      <c r="J137" s="28">
        <v>41</v>
      </c>
      <c r="K137" s="28">
        <v>73</v>
      </c>
    </row>
    <row r="138" spans="2:11" ht="15" customHeight="1" thickBot="1" x14ac:dyDescent="0.25">
      <c r="B138" s="39" t="s">
        <v>178</v>
      </c>
      <c r="C138" s="28">
        <v>1</v>
      </c>
      <c r="D138" s="28">
        <v>237</v>
      </c>
      <c r="E138" s="28">
        <v>195</v>
      </c>
      <c r="F138" s="28">
        <v>17</v>
      </c>
      <c r="G138" s="28">
        <v>7</v>
      </c>
      <c r="H138" s="28">
        <v>62</v>
      </c>
      <c r="I138" s="28">
        <v>233</v>
      </c>
      <c r="J138" s="28">
        <v>201</v>
      </c>
      <c r="K138" s="28">
        <v>183</v>
      </c>
    </row>
    <row r="139" spans="2:11" ht="15" customHeight="1" thickBot="1" x14ac:dyDescent="0.25">
      <c r="B139" s="39" t="s">
        <v>179</v>
      </c>
      <c r="C139" s="28">
        <v>0</v>
      </c>
      <c r="D139" s="28">
        <v>241</v>
      </c>
      <c r="E139" s="28">
        <v>222</v>
      </c>
      <c r="F139" s="28">
        <v>11</v>
      </c>
      <c r="G139" s="28">
        <v>15</v>
      </c>
      <c r="H139" s="28">
        <v>50</v>
      </c>
      <c r="I139" s="28">
        <v>157</v>
      </c>
      <c r="J139" s="28">
        <v>112</v>
      </c>
      <c r="K139" s="28">
        <v>179</v>
      </c>
    </row>
    <row r="140" spans="2:11" ht="15" customHeight="1" thickBot="1" x14ac:dyDescent="0.25">
      <c r="B140" s="58" t="s">
        <v>180</v>
      </c>
      <c r="C140" s="28">
        <v>0</v>
      </c>
      <c r="D140" s="28">
        <v>71</v>
      </c>
      <c r="E140" s="28">
        <v>63</v>
      </c>
      <c r="F140" s="28">
        <v>9</v>
      </c>
      <c r="G140" s="28">
        <v>2</v>
      </c>
      <c r="H140" s="28">
        <v>21</v>
      </c>
      <c r="I140" s="28">
        <v>69</v>
      </c>
      <c r="J140" s="28">
        <v>40</v>
      </c>
      <c r="K140" s="28">
        <v>53</v>
      </c>
    </row>
    <row r="141" spans="2:11" ht="15" customHeight="1" thickBot="1" x14ac:dyDescent="0.25">
      <c r="B141" s="39" t="s">
        <v>181</v>
      </c>
      <c r="C141" s="28">
        <v>0</v>
      </c>
      <c r="D141" s="28">
        <v>123</v>
      </c>
      <c r="E141" s="28">
        <v>103</v>
      </c>
      <c r="F141" s="28">
        <v>5</v>
      </c>
      <c r="G141" s="28">
        <v>2</v>
      </c>
      <c r="H141" s="28">
        <v>17</v>
      </c>
      <c r="I141" s="28">
        <v>52</v>
      </c>
      <c r="J141" s="28">
        <v>78</v>
      </c>
      <c r="K141" s="28">
        <v>84</v>
      </c>
    </row>
    <row r="142" spans="2:11" ht="15" customHeight="1" thickBot="1" x14ac:dyDescent="0.25">
      <c r="B142" s="39" t="s">
        <v>182</v>
      </c>
      <c r="C142" s="28">
        <v>0</v>
      </c>
      <c r="D142" s="28">
        <v>18</v>
      </c>
      <c r="E142" s="28">
        <v>15</v>
      </c>
      <c r="F142" s="28">
        <v>0</v>
      </c>
      <c r="G142" s="28">
        <v>1</v>
      </c>
      <c r="H142" s="28">
        <v>1</v>
      </c>
      <c r="I142" s="28">
        <v>8</v>
      </c>
      <c r="J142" s="28">
        <v>5</v>
      </c>
      <c r="K142" s="28">
        <v>9</v>
      </c>
    </row>
    <row r="143" spans="2:11" ht="15" customHeight="1" thickBot="1" x14ac:dyDescent="0.25">
      <c r="B143" s="39" t="s">
        <v>183</v>
      </c>
      <c r="C143" s="28">
        <v>1</v>
      </c>
      <c r="D143" s="28">
        <v>326</v>
      </c>
      <c r="E143" s="28">
        <v>201</v>
      </c>
      <c r="F143" s="28">
        <v>7</v>
      </c>
      <c r="G143" s="28">
        <v>3</v>
      </c>
      <c r="H143" s="28">
        <v>54</v>
      </c>
      <c r="I143" s="28">
        <v>193</v>
      </c>
      <c r="J143" s="28">
        <v>223</v>
      </c>
      <c r="K143" s="28">
        <v>169</v>
      </c>
    </row>
    <row r="144" spans="2:11" ht="15" customHeight="1" thickBot="1" x14ac:dyDescent="0.25">
      <c r="B144" s="39" t="s">
        <v>184</v>
      </c>
      <c r="C144" s="28">
        <v>0</v>
      </c>
      <c r="D144" s="28">
        <v>57</v>
      </c>
      <c r="E144" s="28">
        <v>33</v>
      </c>
      <c r="F144" s="28">
        <v>2</v>
      </c>
      <c r="G144" s="28">
        <v>0</v>
      </c>
      <c r="H144" s="28">
        <v>22</v>
      </c>
      <c r="I144" s="28">
        <v>24</v>
      </c>
      <c r="J144" s="28">
        <v>31</v>
      </c>
      <c r="K144" s="28">
        <v>50</v>
      </c>
    </row>
    <row r="145" spans="2:11" ht="15" customHeight="1" thickBot="1" x14ac:dyDescent="0.25">
      <c r="B145" s="39" t="s">
        <v>185</v>
      </c>
      <c r="C145" s="28">
        <v>0</v>
      </c>
      <c r="D145" s="28">
        <v>71</v>
      </c>
      <c r="E145" s="28">
        <v>50</v>
      </c>
      <c r="F145" s="28">
        <v>2</v>
      </c>
      <c r="G145" s="28">
        <v>1</v>
      </c>
      <c r="H145" s="28">
        <v>3</v>
      </c>
      <c r="I145" s="28">
        <v>15</v>
      </c>
      <c r="J145" s="28">
        <v>30</v>
      </c>
      <c r="K145" s="28">
        <v>65</v>
      </c>
    </row>
    <row r="146" spans="2:11" ht="15" customHeight="1" thickBot="1" x14ac:dyDescent="0.25">
      <c r="B146" s="39" t="s">
        <v>186</v>
      </c>
      <c r="C146" s="28">
        <v>0</v>
      </c>
      <c r="D146" s="28">
        <v>7</v>
      </c>
      <c r="E146" s="28">
        <v>7</v>
      </c>
      <c r="F146" s="28">
        <v>0</v>
      </c>
      <c r="G146" s="28">
        <v>0</v>
      </c>
      <c r="H146" s="28">
        <v>2</v>
      </c>
      <c r="I146" s="28">
        <v>5</v>
      </c>
      <c r="J146" s="28">
        <v>7</v>
      </c>
      <c r="K146" s="28">
        <v>8</v>
      </c>
    </row>
    <row r="147" spans="2:11" ht="15" customHeight="1" thickBot="1" x14ac:dyDescent="0.25">
      <c r="B147" s="39" t="s">
        <v>187</v>
      </c>
      <c r="C147" s="28">
        <v>0</v>
      </c>
      <c r="D147" s="28">
        <v>336</v>
      </c>
      <c r="E147" s="28">
        <v>219</v>
      </c>
      <c r="F147" s="28">
        <v>10</v>
      </c>
      <c r="G147" s="28">
        <v>4</v>
      </c>
      <c r="H147" s="28">
        <v>44</v>
      </c>
      <c r="I147" s="28">
        <v>172</v>
      </c>
      <c r="J147" s="28">
        <v>237</v>
      </c>
      <c r="K147" s="28">
        <v>172</v>
      </c>
    </row>
    <row r="148" spans="2:11" ht="15" customHeight="1" thickBot="1" x14ac:dyDescent="0.25">
      <c r="B148" s="39" t="s">
        <v>188</v>
      </c>
      <c r="C148" s="28">
        <v>0</v>
      </c>
      <c r="D148" s="28">
        <v>161</v>
      </c>
      <c r="E148" s="28">
        <v>127</v>
      </c>
      <c r="F148" s="28">
        <v>4</v>
      </c>
      <c r="G148" s="28">
        <v>1</v>
      </c>
      <c r="H148" s="28">
        <v>29</v>
      </c>
      <c r="I148" s="28">
        <v>53</v>
      </c>
      <c r="J148" s="28">
        <v>104</v>
      </c>
      <c r="K148" s="28">
        <v>83</v>
      </c>
    </row>
    <row r="149" spans="2:11" ht="15" customHeight="1" thickBot="1" x14ac:dyDescent="0.25">
      <c r="B149" s="39" t="s">
        <v>189</v>
      </c>
      <c r="C149" s="28">
        <v>0</v>
      </c>
      <c r="D149" s="28">
        <v>52</v>
      </c>
      <c r="E149" s="28">
        <v>38</v>
      </c>
      <c r="F149" s="28">
        <v>1</v>
      </c>
      <c r="G149" s="28">
        <v>0</v>
      </c>
      <c r="H149" s="28">
        <v>9</v>
      </c>
      <c r="I149" s="28">
        <v>29</v>
      </c>
      <c r="J149" s="28">
        <v>38</v>
      </c>
      <c r="K149" s="28">
        <v>39</v>
      </c>
    </row>
    <row r="150" spans="2:11" ht="15" customHeight="1" thickBot="1" x14ac:dyDescent="0.25">
      <c r="B150" s="39" t="s">
        <v>190</v>
      </c>
      <c r="C150" s="28">
        <v>0</v>
      </c>
      <c r="D150" s="28">
        <v>38</v>
      </c>
      <c r="E150" s="28">
        <v>27</v>
      </c>
      <c r="F150" s="28">
        <v>0</v>
      </c>
      <c r="G150" s="28">
        <v>0</v>
      </c>
      <c r="H150" s="28">
        <v>2</v>
      </c>
      <c r="I150" s="28">
        <v>4</v>
      </c>
      <c r="J150" s="28">
        <v>21</v>
      </c>
      <c r="K150" s="28">
        <v>33</v>
      </c>
    </row>
    <row r="151" spans="2:11" ht="15" customHeight="1" thickBot="1" x14ac:dyDescent="0.25">
      <c r="B151" s="39" t="s">
        <v>191</v>
      </c>
      <c r="C151" s="28">
        <v>0</v>
      </c>
      <c r="D151" s="28">
        <v>90</v>
      </c>
      <c r="E151" s="28">
        <v>67</v>
      </c>
      <c r="F151" s="28">
        <v>1</v>
      </c>
      <c r="G151" s="28">
        <v>1</v>
      </c>
      <c r="H151" s="28">
        <v>29</v>
      </c>
      <c r="I151" s="28">
        <v>49</v>
      </c>
      <c r="J151" s="28">
        <v>54</v>
      </c>
      <c r="K151" s="28">
        <v>62</v>
      </c>
    </row>
    <row r="152" spans="2:11" ht="15" customHeight="1" thickBot="1" x14ac:dyDescent="0.25">
      <c r="B152" s="56" t="s">
        <v>192</v>
      </c>
      <c r="C152" s="28">
        <v>0</v>
      </c>
      <c r="D152" s="28">
        <v>232</v>
      </c>
      <c r="E152" s="28">
        <v>163</v>
      </c>
      <c r="F152" s="28">
        <v>8</v>
      </c>
      <c r="G152" s="28">
        <v>3</v>
      </c>
      <c r="H152" s="28">
        <v>36</v>
      </c>
      <c r="I152" s="28">
        <v>71</v>
      </c>
      <c r="J152" s="28">
        <v>128</v>
      </c>
      <c r="K152" s="28">
        <v>125</v>
      </c>
    </row>
    <row r="153" spans="2:11" ht="15" customHeight="1" thickBot="1" x14ac:dyDescent="0.25">
      <c r="B153" s="60" t="s">
        <v>193</v>
      </c>
      <c r="C153" s="28">
        <v>0</v>
      </c>
      <c r="D153" s="28">
        <v>153</v>
      </c>
      <c r="E153" s="28">
        <v>109</v>
      </c>
      <c r="F153" s="28">
        <v>6</v>
      </c>
      <c r="G153" s="28">
        <v>8</v>
      </c>
      <c r="H153" s="28">
        <v>31</v>
      </c>
      <c r="I153" s="28">
        <v>41</v>
      </c>
      <c r="J153" s="28">
        <v>54</v>
      </c>
      <c r="K153" s="28">
        <v>49</v>
      </c>
    </row>
    <row r="154" spans="2:11" ht="15" customHeight="1" thickBot="1" x14ac:dyDescent="0.25">
      <c r="B154" s="39" t="s">
        <v>194</v>
      </c>
      <c r="C154" s="28">
        <v>0</v>
      </c>
      <c r="D154" s="28">
        <v>38</v>
      </c>
      <c r="E154" s="28">
        <v>17</v>
      </c>
      <c r="F154" s="28">
        <v>1</v>
      </c>
      <c r="G154" s="28">
        <v>1</v>
      </c>
      <c r="H154" s="28">
        <v>6</v>
      </c>
      <c r="I154" s="28">
        <v>12</v>
      </c>
      <c r="J154" s="28">
        <v>15</v>
      </c>
      <c r="K154" s="28">
        <v>19</v>
      </c>
    </row>
    <row r="155" spans="2:11" ht="15" customHeight="1" thickBot="1" x14ac:dyDescent="0.25">
      <c r="B155" s="39" t="s">
        <v>195</v>
      </c>
      <c r="C155" s="28">
        <v>0</v>
      </c>
      <c r="D155" s="28">
        <v>314</v>
      </c>
      <c r="E155" s="28">
        <v>191</v>
      </c>
      <c r="F155" s="28">
        <v>19</v>
      </c>
      <c r="G155" s="28">
        <v>5</v>
      </c>
      <c r="H155" s="28">
        <v>83</v>
      </c>
      <c r="I155" s="28">
        <v>169</v>
      </c>
      <c r="J155" s="28">
        <v>118</v>
      </c>
      <c r="K155" s="28">
        <v>114</v>
      </c>
    </row>
    <row r="156" spans="2:11" ht="15" customHeight="1" thickBot="1" x14ac:dyDescent="0.25">
      <c r="B156" s="39" t="s">
        <v>196</v>
      </c>
      <c r="C156" s="28">
        <v>0</v>
      </c>
      <c r="D156" s="28">
        <v>19</v>
      </c>
      <c r="E156" s="28">
        <v>6</v>
      </c>
      <c r="F156" s="28">
        <v>1</v>
      </c>
      <c r="G156" s="28">
        <v>0</v>
      </c>
      <c r="H156" s="28">
        <v>3</v>
      </c>
      <c r="I156" s="28">
        <v>7</v>
      </c>
      <c r="J156" s="28">
        <v>5</v>
      </c>
      <c r="K156" s="28">
        <v>11</v>
      </c>
    </row>
    <row r="157" spans="2:11" ht="15" customHeight="1" thickBot="1" x14ac:dyDescent="0.25">
      <c r="B157" s="39" t="s">
        <v>197</v>
      </c>
      <c r="C157" s="28">
        <v>0</v>
      </c>
      <c r="D157" s="28">
        <v>13</v>
      </c>
      <c r="E157" s="28">
        <v>10</v>
      </c>
      <c r="F157" s="28">
        <v>0</v>
      </c>
      <c r="G157" s="28">
        <v>0</v>
      </c>
      <c r="H157" s="28">
        <v>3</v>
      </c>
      <c r="I157" s="28">
        <v>6</v>
      </c>
      <c r="J157" s="28">
        <v>4</v>
      </c>
      <c r="K157" s="28">
        <v>5</v>
      </c>
    </row>
    <row r="158" spans="2:11" ht="15" customHeight="1" thickBot="1" x14ac:dyDescent="0.25">
      <c r="B158" s="39" t="s">
        <v>198</v>
      </c>
      <c r="C158" s="28">
        <v>0</v>
      </c>
      <c r="D158" s="28">
        <v>36</v>
      </c>
      <c r="E158" s="28">
        <v>41</v>
      </c>
      <c r="F158" s="28">
        <v>1</v>
      </c>
      <c r="G158" s="28">
        <v>1</v>
      </c>
      <c r="H158" s="28">
        <v>7</v>
      </c>
      <c r="I158" s="28">
        <v>7</v>
      </c>
      <c r="J158" s="28">
        <v>16</v>
      </c>
      <c r="K158" s="28">
        <v>21</v>
      </c>
    </row>
    <row r="159" spans="2:11" ht="15" customHeight="1" thickBot="1" x14ac:dyDescent="0.25">
      <c r="B159" s="39" t="s">
        <v>199</v>
      </c>
      <c r="C159" s="28">
        <v>0</v>
      </c>
      <c r="D159" s="28">
        <v>47</v>
      </c>
      <c r="E159" s="28">
        <v>28</v>
      </c>
      <c r="F159" s="28">
        <v>2</v>
      </c>
      <c r="G159" s="28">
        <v>1</v>
      </c>
      <c r="H159" s="28">
        <v>8</v>
      </c>
      <c r="I159" s="28">
        <v>17</v>
      </c>
      <c r="J159" s="28">
        <v>24</v>
      </c>
      <c r="K159" s="28">
        <v>20</v>
      </c>
    </row>
    <row r="160" spans="2:11" ht="15" customHeight="1" thickBot="1" x14ac:dyDescent="0.25">
      <c r="B160" s="58" t="s">
        <v>200</v>
      </c>
      <c r="C160" s="28">
        <v>0</v>
      </c>
      <c r="D160" s="28">
        <v>58</v>
      </c>
      <c r="E160" s="28">
        <v>34</v>
      </c>
      <c r="F160" s="28">
        <v>2</v>
      </c>
      <c r="G160" s="28">
        <v>0</v>
      </c>
      <c r="H160" s="28">
        <v>19</v>
      </c>
      <c r="I160" s="28">
        <v>11</v>
      </c>
      <c r="J160" s="28">
        <v>14</v>
      </c>
      <c r="K160" s="28">
        <v>22</v>
      </c>
    </row>
    <row r="161" spans="2:11" ht="15" customHeight="1" thickBot="1" x14ac:dyDescent="0.25">
      <c r="B161" s="39" t="s">
        <v>201</v>
      </c>
      <c r="C161" s="28">
        <v>0</v>
      </c>
      <c r="D161" s="28">
        <v>7</v>
      </c>
      <c r="E161" s="28">
        <v>6</v>
      </c>
      <c r="F161" s="28">
        <v>0</v>
      </c>
      <c r="G161" s="28">
        <v>0</v>
      </c>
      <c r="H161" s="28">
        <v>1</v>
      </c>
      <c r="I161" s="28">
        <v>5</v>
      </c>
      <c r="J161" s="28">
        <v>0</v>
      </c>
      <c r="K161" s="28">
        <v>2</v>
      </c>
    </row>
    <row r="162" spans="2:11" ht="15" customHeight="1" thickBot="1" x14ac:dyDescent="0.25">
      <c r="B162" s="39" t="s">
        <v>202</v>
      </c>
      <c r="C162" s="28">
        <v>0</v>
      </c>
      <c r="D162" s="28">
        <v>19</v>
      </c>
      <c r="E162" s="28">
        <v>15</v>
      </c>
      <c r="F162" s="28">
        <v>0</v>
      </c>
      <c r="G162" s="28">
        <v>0</v>
      </c>
      <c r="H162" s="28">
        <v>2</v>
      </c>
      <c r="I162" s="28">
        <v>7</v>
      </c>
      <c r="J162" s="28">
        <v>11</v>
      </c>
      <c r="K162" s="28">
        <v>10</v>
      </c>
    </row>
    <row r="163" spans="2:11" ht="15" customHeight="1" thickBot="1" x14ac:dyDescent="0.25">
      <c r="B163" s="39" t="s">
        <v>203</v>
      </c>
      <c r="C163" s="28">
        <v>0</v>
      </c>
      <c r="D163" s="28">
        <v>74</v>
      </c>
      <c r="E163" s="28">
        <v>64</v>
      </c>
      <c r="F163" s="28">
        <v>1</v>
      </c>
      <c r="G163" s="28">
        <v>3</v>
      </c>
      <c r="H163" s="28">
        <v>17</v>
      </c>
      <c r="I163" s="28">
        <v>46</v>
      </c>
      <c r="J163" s="28">
        <v>23</v>
      </c>
      <c r="K163" s="28">
        <v>24</v>
      </c>
    </row>
    <row r="164" spans="2:11" ht="15" customHeight="1" thickBot="1" x14ac:dyDescent="0.25">
      <c r="B164" s="56" t="s">
        <v>204</v>
      </c>
      <c r="C164" s="28">
        <v>0</v>
      </c>
      <c r="D164" s="28">
        <v>5</v>
      </c>
      <c r="E164" s="28">
        <v>4</v>
      </c>
      <c r="F164" s="28">
        <v>1</v>
      </c>
      <c r="G164" s="28">
        <v>0</v>
      </c>
      <c r="H164" s="28">
        <v>2</v>
      </c>
      <c r="I164" s="28">
        <v>5</v>
      </c>
      <c r="J164" s="28">
        <v>1</v>
      </c>
      <c r="K164" s="28">
        <v>1</v>
      </c>
    </row>
    <row r="165" spans="2:11" ht="15" customHeight="1" thickBot="1" x14ac:dyDescent="0.25">
      <c r="B165" s="60" t="s">
        <v>205</v>
      </c>
      <c r="C165" s="28">
        <v>0</v>
      </c>
      <c r="D165" s="28">
        <v>205</v>
      </c>
      <c r="E165" s="28">
        <v>114</v>
      </c>
      <c r="F165" s="28">
        <v>19</v>
      </c>
      <c r="G165" s="28">
        <v>2</v>
      </c>
      <c r="H165" s="28">
        <v>41</v>
      </c>
      <c r="I165" s="28">
        <v>125</v>
      </c>
      <c r="J165" s="28">
        <v>67</v>
      </c>
      <c r="K165" s="28">
        <v>71</v>
      </c>
    </row>
    <row r="166" spans="2:11" ht="15" customHeight="1" thickBot="1" x14ac:dyDescent="0.25">
      <c r="B166" s="39" t="s">
        <v>206</v>
      </c>
      <c r="C166" s="28">
        <v>0</v>
      </c>
      <c r="D166" s="28">
        <v>59</v>
      </c>
      <c r="E166" s="28">
        <v>32</v>
      </c>
      <c r="F166" s="28">
        <v>5</v>
      </c>
      <c r="G166" s="28">
        <v>0</v>
      </c>
      <c r="H166" s="28">
        <v>7</v>
      </c>
      <c r="I166" s="28">
        <v>26</v>
      </c>
      <c r="J166" s="28">
        <v>13</v>
      </c>
      <c r="K166" s="28">
        <v>26</v>
      </c>
    </row>
    <row r="167" spans="2:11" ht="15" customHeight="1" thickBot="1" x14ac:dyDescent="0.25">
      <c r="B167" s="39" t="s">
        <v>207</v>
      </c>
      <c r="C167" s="28">
        <v>0</v>
      </c>
      <c r="D167" s="28">
        <v>16</v>
      </c>
      <c r="E167" s="28">
        <v>15</v>
      </c>
      <c r="F167" s="28">
        <v>4</v>
      </c>
      <c r="G167" s="28">
        <v>1</v>
      </c>
      <c r="H167" s="28">
        <v>5</v>
      </c>
      <c r="I167" s="28">
        <v>6</v>
      </c>
      <c r="J167" s="28">
        <v>5</v>
      </c>
      <c r="K167" s="28">
        <v>10</v>
      </c>
    </row>
    <row r="168" spans="2:11" ht="15" customHeight="1" thickBot="1" x14ac:dyDescent="0.25">
      <c r="B168" s="39" t="s">
        <v>208</v>
      </c>
      <c r="C168" s="28">
        <v>0</v>
      </c>
      <c r="D168" s="28">
        <v>38</v>
      </c>
      <c r="E168" s="28">
        <v>19</v>
      </c>
      <c r="F168" s="28">
        <v>0</v>
      </c>
      <c r="G168" s="28">
        <v>0</v>
      </c>
      <c r="H168" s="28">
        <v>15</v>
      </c>
      <c r="I168" s="28">
        <v>4</v>
      </c>
      <c r="J168" s="28">
        <v>9</v>
      </c>
      <c r="K168" s="28">
        <v>9</v>
      </c>
    </row>
    <row r="169" spans="2:11" ht="15" customHeight="1" thickBot="1" x14ac:dyDescent="0.25">
      <c r="B169" s="39" t="s">
        <v>209</v>
      </c>
      <c r="C169" s="28">
        <v>0</v>
      </c>
      <c r="D169" s="28">
        <v>4</v>
      </c>
      <c r="E169" s="28">
        <v>3</v>
      </c>
      <c r="F169" s="28">
        <v>0</v>
      </c>
      <c r="G169" s="28">
        <v>0</v>
      </c>
      <c r="H169" s="28">
        <v>2</v>
      </c>
      <c r="I169" s="28">
        <v>0</v>
      </c>
      <c r="J169" s="28">
        <v>4</v>
      </c>
      <c r="K169" s="28">
        <v>4</v>
      </c>
    </row>
    <row r="170" spans="2:11" ht="15" customHeight="1" thickBot="1" x14ac:dyDescent="0.25">
      <c r="B170" s="39" t="s">
        <v>210</v>
      </c>
      <c r="C170" s="28">
        <v>0</v>
      </c>
      <c r="D170" s="28">
        <v>11</v>
      </c>
      <c r="E170" s="28">
        <v>13</v>
      </c>
      <c r="F170" s="28">
        <v>0</v>
      </c>
      <c r="G170" s="28">
        <v>1</v>
      </c>
      <c r="H170" s="28">
        <v>2</v>
      </c>
      <c r="I170" s="28">
        <v>4</v>
      </c>
      <c r="J170" s="28">
        <v>2</v>
      </c>
      <c r="K170" s="28">
        <v>2</v>
      </c>
    </row>
    <row r="171" spans="2:11" ht="15" customHeight="1" thickBot="1" x14ac:dyDescent="0.25">
      <c r="B171" s="58" t="s">
        <v>211</v>
      </c>
      <c r="C171" s="28">
        <v>0</v>
      </c>
      <c r="D171" s="28">
        <v>3</v>
      </c>
      <c r="E171" s="28">
        <v>5</v>
      </c>
      <c r="F171" s="28">
        <v>1</v>
      </c>
      <c r="G171" s="28">
        <v>0</v>
      </c>
      <c r="H171" s="28">
        <v>3</v>
      </c>
      <c r="I171" s="28">
        <v>3</v>
      </c>
      <c r="J171" s="28">
        <v>2</v>
      </c>
      <c r="K171" s="28">
        <v>2</v>
      </c>
    </row>
    <row r="172" spans="2:11" ht="15" customHeight="1" thickBot="1" x14ac:dyDescent="0.25">
      <c r="B172" s="39" t="s">
        <v>212</v>
      </c>
      <c r="C172" s="28">
        <v>0</v>
      </c>
      <c r="D172" s="28">
        <v>2</v>
      </c>
      <c r="E172" s="28">
        <v>2</v>
      </c>
      <c r="F172" s="28">
        <v>0</v>
      </c>
      <c r="G172" s="28">
        <v>0</v>
      </c>
      <c r="H172" s="28">
        <v>0</v>
      </c>
      <c r="I172" s="28">
        <v>1</v>
      </c>
      <c r="J172" s="28">
        <v>2</v>
      </c>
      <c r="K172" s="28">
        <v>4</v>
      </c>
    </row>
    <row r="173" spans="2:11" ht="15" customHeight="1" thickBot="1" x14ac:dyDescent="0.25">
      <c r="B173" s="39" t="s">
        <v>213</v>
      </c>
      <c r="C173" s="28">
        <v>0</v>
      </c>
      <c r="D173" s="28">
        <v>216</v>
      </c>
      <c r="E173" s="28">
        <v>150</v>
      </c>
      <c r="F173" s="28">
        <v>13</v>
      </c>
      <c r="G173" s="28">
        <v>5</v>
      </c>
      <c r="H173" s="28">
        <v>63</v>
      </c>
      <c r="I173" s="28">
        <v>163</v>
      </c>
      <c r="J173" s="28">
        <v>72</v>
      </c>
      <c r="K173" s="28">
        <v>86</v>
      </c>
    </row>
    <row r="174" spans="2:11" ht="15" customHeight="1" thickBot="1" x14ac:dyDescent="0.25">
      <c r="B174" s="39" t="s">
        <v>214</v>
      </c>
      <c r="C174" s="28">
        <v>0</v>
      </c>
      <c r="D174" s="28">
        <v>21</v>
      </c>
      <c r="E174" s="28">
        <v>14</v>
      </c>
      <c r="F174" s="28">
        <v>1</v>
      </c>
      <c r="G174" s="28">
        <v>1</v>
      </c>
      <c r="H174" s="28">
        <v>3</v>
      </c>
      <c r="I174" s="28">
        <v>7</v>
      </c>
      <c r="J174" s="28">
        <v>7</v>
      </c>
      <c r="K174" s="28">
        <v>10</v>
      </c>
    </row>
    <row r="175" spans="2:11" ht="15" customHeight="1" thickBot="1" x14ac:dyDescent="0.25">
      <c r="B175" s="39" t="s">
        <v>215</v>
      </c>
      <c r="C175" s="28">
        <v>0</v>
      </c>
      <c r="D175" s="28">
        <v>122</v>
      </c>
      <c r="E175" s="28">
        <v>65</v>
      </c>
      <c r="F175" s="28">
        <v>12</v>
      </c>
      <c r="G175" s="28">
        <v>1</v>
      </c>
      <c r="H175" s="28">
        <v>33</v>
      </c>
      <c r="I175" s="28">
        <v>100</v>
      </c>
      <c r="J175" s="28">
        <v>36</v>
      </c>
      <c r="K175" s="28">
        <v>35</v>
      </c>
    </row>
    <row r="176" spans="2:11" ht="15" customHeight="1" thickBot="1" x14ac:dyDescent="0.25">
      <c r="B176" s="39" t="s">
        <v>216</v>
      </c>
      <c r="C176" s="28">
        <v>0</v>
      </c>
      <c r="D176" s="28">
        <v>22</v>
      </c>
      <c r="E176" s="28">
        <v>13</v>
      </c>
      <c r="F176" s="28">
        <v>3</v>
      </c>
      <c r="G176" s="28">
        <v>0</v>
      </c>
      <c r="H176" s="28">
        <v>1</v>
      </c>
      <c r="I176" s="28">
        <v>17</v>
      </c>
      <c r="J176" s="28">
        <v>7</v>
      </c>
      <c r="K176" s="28">
        <v>5</v>
      </c>
    </row>
    <row r="177" spans="2:11" ht="15" customHeight="1" thickBot="1" x14ac:dyDescent="0.25">
      <c r="B177" s="39" t="s">
        <v>217</v>
      </c>
      <c r="C177" s="28">
        <v>0</v>
      </c>
      <c r="D177" s="28">
        <v>6</v>
      </c>
      <c r="E177" s="28">
        <v>7</v>
      </c>
      <c r="F177" s="28">
        <v>0</v>
      </c>
      <c r="G177" s="28">
        <v>0</v>
      </c>
      <c r="H177" s="28">
        <v>0</v>
      </c>
      <c r="I177" s="28">
        <v>4</v>
      </c>
      <c r="J177" s="28">
        <v>2</v>
      </c>
      <c r="K177" s="28">
        <v>1</v>
      </c>
    </row>
    <row r="178" spans="2:11" ht="15" customHeight="1" thickBot="1" x14ac:dyDescent="0.25">
      <c r="B178" s="56" t="s">
        <v>218</v>
      </c>
      <c r="C178" s="28">
        <v>0</v>
      </c>
      <c r="D178" s="28">
        <v>7</v>
      </c>
      <c r="E178" s="28">
        <v>7</v>
      </c>
      <c r="F178" s="28">
        <v>0</v>
      </c>
      <c r="G178" s="28">
        <v>2</v>
      </c>
      <c r="H178" s="28">
        <v>2</v>
      </c>
      <c r="I178" s="28">
        <v>6</v>
      </c>
      <c r="J178" s="28">
        <v>0</v>
      </c>
      <c r="K178" s="28">
        <v>2</v>
      </c>
    </row>
    <row r="179" spans="2:11" ht="15" customHeight="1" thickBot="1" x14ac:dyDescent="0.25">
      <c r="B179" s="60" t="s">
        <v>219</v>
      </c>
      <c r="C179" s="28">
        <v>0</v>
      </c>
      <c r="D179" s="28">
        <v>108</v>
      </c>
      <c r="E179" s="28">
        <v>66</v>
      </c>
      <c r="F179" s="28">
        <v>5</v>
      </c>
      <c r="G179" s="28">
        <v>3</v>
      </c>
      <c r="H179" s="28">
        <v>30</v>
      </c>
      <c r="I179" s="28">
        <v>68</v>
      </c>
      <c r="J179" s="28">
        <v>25</v>
      </c>
      <c r="K179" s="28">
        <v>52</v>
      </c>
    </row>
    <row r="180" spans="2:11" ht="15" customHeight="1" thickBot="1" x14ac:dyDescent="0.25">
      <c r="B180" s="39" t="s">
        <v>220</v>
      </c>
      <c r="C180" s="28">
        <v>0</v>
      </c>
      <c r="D180" s="28">
        <v>12</v>
      </c>
      <c r="E180" s="28">
        <v>9</v>
      </c>
      <c r="F180" s="28">
        <v>3</v>
      </c>
      <c r="G180" s="28">
        <v>0</v>
      </c>
      <c r="H180" s="28">
        <v>3</v>
      </c>
      <c r="I180" s="28">
        <v>7</v>
      </c>
      <c r="J180" s="28">
        <v>2</v>
      </c>
      <c r="K180" s="28">
        <v>6</v>
      </c>
    </row>
    <row r="181" spans="2:11" ht="15" customHeight="1" thickBot="1" x14ac:dyDescent="0.25">
      <c r="B181" s="58" t="s">
        <v>221</v>
      </c>
      <c r="C181" s="28">
        <v>0</v>
      </c>
      <c r="D181" s="28">
        <v>17</v>
      </c>
      <c r="E181" s="28">
        <v>11</v>
      </c>
      <c r="F181" s="28">
        <v>0</v>
      </c>
      <c r="G181" s="28">
        <v>0</v>
      </c>
      <c r="H181" s="28">
        <v>4</v>
      </c>
      <c r="I181" s="28">
        <v>10</v>
      </c>
      <c r="J181" s="28">
        <v>6</v>
      </c>
      <c r="K181" s="28">
        <v>10</v>
      </c>
    </row>
    <row r="182" spans="2:11" ht="15" customHeight="1" thickBot="1" x14ac:dyDescent="0.25">
      <c r="B182" s="39" t="s">
        <v>222</v>
      </c>
      <c r="C182" s="28">
        <v>1</v>
      </c>
      <c r="D182" s="28">
        <v>279</v>
      </c>
      <c r="E182" s="28">
        <v>140</v>
      </c>
      <c r="F182" s="28">
        <v>12</v>
      </c>
      <c r="G182" s="28">
        <v>3</v>
      </c>
      <c r="H182" s="28">
        <v>61</v>
      </c>
      <c r="I182" s="28">
        <v>174</v>
      </c>
      <c r="J182" s="28">
        <v>82</v>
      </c>
      <c r="K182" s="28">
        <v>50</v>
      </c>
    </row>
    <row r="183" spans="2:11" ht="15" customHeight="1" thickBot="1" x14ac:dyDescent="0.25">
      <c r="B183" s="39" t="s">
        <v>223</v>
      </c>
      <c r="C183" s="28">
        <v>0</v>
      </c>
      <c r="D183" s="28">
        <v>20</v>
      </c>
      <c r="E183" s="28">
        <v>9</v>
      </c>
      <c r="F183" s="28">
        <v>0</v>
      </c>
      <c r="G183" s="28">
        <v>0</v>
      </c>
      <c r="H183" s="28">
        <v>0</v>
      </c>
      <c r="I183" s="28">
        <v>7</v>
      </c>
      <c r="J183" s="28">
        <v>0</v>
      </c>
      <c r="K183" s="28">
        <v>3</v>
      </c>
    </row>
    <row r="184" spans="2:11" ht="15" customHeight="1" thickBot="1" x14ac:dyDescent="0.25">
      <c r="B184" s="39" t="s">
        <v>224</v>
      </c>
      <c r="C184" s="28">
        <v>0</v>
      </c>
      <c r="D184" s="28">
        <v>5</v>
      </c>
      <c r="E184" s="28">
        <v>4</v>
      </c>
      <c r="F184" s="28">
        <v>0</v>
      </c>
      <c r="G184" s="28">
        <v>0</v>
      </c>
      <c r="H184" s="28">
        <v>0</v>
      </c>
      <c r="I184" s="28">
        <v>2</v>
      </c>
      <c r="J184" s="28">
        <v>2</v>
      </c>
      <c r="K184" s="28">
        <v>3</v>
      </c>
    </row>
    <row r="185" spans="2:11" ht="15" customHeight="1" thickBot="1" x14ac:dyDescent="0.25">
      <c r="B185" s="39" t="s">
        <v>225</v>
      </c>
      <c r="C185" s="28">
        <v>0</v>
      </c>
      <c r="D185" s="28">
        <v>20</v>
      </c>
      <c r="E185" s="28">
        <v>12</v>
      </c>
      <c r="F185" s="28">
        <v>0</v>
      </c>
      <c r="G185" s="28">
        <v>0</v>
      </c>
      <c r="H185" s="28">
        <v>6</v>
      </c>
      <c r="I185" s="28">
        <v>12</v>
      </c>
      <c r="J185" s="28">
        <v>3</v>
      </c>
      <c r="K185" s="28">
        <v>8</v>
      </c>
    </row>
    <row r="186" spans="2:11" ht="15" customHeight="1" thickBot="1" x14ac:dyDescent="0.25">
      <c r="B186" s="56" t="s">
        <v>226</v>
      </c>
      <c r="C186" s="28">
        <v>0</v>
      </c>
      <c r="D186" s="28">
        <v>15</v>
      </c>
      <c r="E186" s="28">
        <v>3</v>
      </c>
      <c r="F186" s="28">
        <v>0</v>
      </c>
      <c r="G186" s="28">
        <v>0</v>
      </c>
      <c r="H186" s="28">
        <v>5</v>
      </c>
      <c r="I186" s="28">
        <v>6</v>
      </c>
      <c r="J186" s="28">
        <v>1</v>
      </c>
      <c r="K186" s="28">
        <v>0</v>
      </c>
    </row>
    <row r="187" spans="2:11" ht="15" customHeight="1" thickBot="1" x14ac:dyDescent="0.25">
      <c r="B187" s="60" t="s">
        <v>227</v>
      </c>
      <c r="C187" s="28">
        <v>0</v>
      </c>
      <c r="D187" s="28">
        <v>114</v>
      </c>
      <c r="E187" s="28">
        <v>58</v>
      </c>
      <c r="F187" s="28">
        <v>4</v>
      </c>
      <c r="G187" s="28">
        <v>4</v>
      </c>
      <c r="H187" s="28">
        <v>15</v>
      </c>
      <c r="I187" s="28">
        <v>66</v>
      </c>
      <c r="J187" s="28">
        <v>24</v>
      </c>
      <c r="K187" s="28">
        <v>38</v>
      </c>
    </row>
    <row r="188" spans="2:11" ht="15" customHeight="1" thickBot="1" x14ac:dyDescent="0.25">
      <c r="B188" s="39" t="s">
        <v>228</v>
      </c>
      <c r="C188" s="28">
        <v>0</v>
      </c>
      <c r="D188" s="28">
        <v>9</v>
      </c>
      <c r="E188" s="28">
        <v>11</v>
      </c>
      <c r="F188" s="28">
        <v>0</v>
      </c>
      <c r="G188" s="28">
        <v>0</v>
      </c>
      <c r="H188" s="28">
        <v>0</v>
      </c>
      <c r="I188" s="28">
        <v>3</v>
      </c>
      <c r="J188" s="28">
        <v>7</v>
      </c>
      <c r="K188" s="28">
        <v>15</v>
      </c>
    </row>
    <row r="189" spans="2:11" ht="15" customHeight="1" thickBot="1" x14ac:dyDescent="0.25">
      <c r="B189" s="39" t="s">
        <v>229</v>
      </c>
      <c r="C189" s="28">
        <v>0</v>
      </c>
      <c r="D189" s="28">
        <v>11</v>
      </c>
      <c r="E189" s="28">
        <v>2</v>
      </c>
      <c r="F189" s="28">
        <v>0</v>
      </c>
      <c r="G189" s="28">
        <v>0</v>
      </c>
      <c r="H189" s="28">
        <v>1</v>
      </c>
      <c r="I189" s="28">
        <v>5</v>
      </c>
      <c r="J189" s="28">
        <v>9</v>
      </c>
      <c r="K189" s="28">
        <v>6</v>
      </c>
    </row>
    <row r="190" spans="2:11" ht="15" customHeight="1" thickBot="1" x14ac:dyDescent="0.25">
      <c r="B190" s="58" t="s">
        <v>230</v>
      </c>
      <c r="C190" s="28">
        <v>0</v>
      </c>
      <c r="D190" s="28">
        <v>13</v>
      </c>
      <c r="E190" s="28">
        <v>8</v>
      </c>
      <c r="F190" s="28">
        <v>2</v>
      </c>
      <c r="G190" s="28">
        <v>0</v>
      </c>
      <c r="H190" s="28">
        <v>6</v>
      </c>
      <c r="I190" s="28">
        <v>6</v>
      </c>
      <c r="J190" s="28">
        <v>3</v>
      </c>
      <c r="K190" s="28">
        <v>4</v>
      </c>
    </row>
    <row r="191" spans="2:11" ht="15" customHeight="1" thickBot="1" x14ac:dyDescent="0.25">
      <c r="B191" s="39" t="s">
        <v>231</v>
      </c>
      <c r="C191" s="28">
        <v>0</v>
      </c>
      <c r="D191" s="28">
        <v>4</v>
      </c>
      <c r="E191" s="28">
        <v>9</v>
      </c>
      <c r="F191" s="28">
        <v>1</v>
      </c>
      <c r="G191" s="28">
        <v>0</v>
      </c>
      <c r="H191" s="28">
        <v>2</v>
      </c>
      <c r="I191" s="28">
        <v>6</v>
      </c>
      <c r="J191" s="28">
        <v>2</v>
      </c>
      <c r="K191" s="28">
        <v>4</v>
      </c>
    </row>
    <row r="192" spans="2:11" ht="15" customHeight="1" thickBot="1" x14ac:dyDescent="0.25">
      <c r="B192" s="39" t="s">
        <v>232</v>
      </c>
      <c r="C192" s="28">
        <v>0</v>
      </c>
      <c r="D192" s="28">
        <v>5</v>
      </c>
      <c r="E192" s="28">
        <v>9</v>
      </c>
      <c r="F192" s="28">
        <v>1</v>
      </c>
      <c r="G192" s="28">
        <v>0</v>
      </c>
      <c r="H192" s="28">
        <v>1</v>
      </c>
      <c r="I192" s="28">
        <v>3</v>
      </c>
      <c r="J192" s="28">
        <v>0</v>
      </c>
      <c r="K192" s="28">
        <v>4</v>
      </c>
    </row>
    <row r="193" spans="2:11" ht="15" customHeight="1" thickBot="1" x14ac:dyDescent="0.25">
      <c r="B193" s="58" t="s">
        <v>233</v>
      </c>
      <c r="C193" s="28">
        <v>0</v>
      </c>
      <c r="D193" s="28">
        <v>59</v>
      </c>
      <c r="E193" s="28">
        <v>44</v>
      </c>
      <c r="F193" s="28">
        <v>1</v>
      </c>
      <c r="G193" s="28">
        <v>0</v>
      </c>
      <c r="H193" s="28">
        <v>8</v>
      </c>
      <c r="I193" s="28">
        <v>22</v>
      </c>
      <c r="J193" s="28">
        <v>18</v>
      </c>
      <c r="K193" s="28">
        <v>19</v>
      </c>
    </row>
    <row r="194" spans="2:11" ht="15" customHeight="1" thickBot="1" x14ac:dyDescent="0.25">
      <c r="B194" s="39" t="s">
        <v>234</v>
      </c>
      <c r="C194" s="28">
        <v>1</v>
      </c>
      <c r="D194" s="28">
        <v>476</v>
      </c>
      <c r="E194" s="28">
        <v>264</v>
      </c>
      <c r="F194" s="28">
        <v>19</v>
      </c>
      <c r="G194" s="28">
        <v>9</v>
      </c>
      <c r="H194" s="28">
        <v>123</v>
      </c>
      <c r="I194" s="28">
        <v>319</v>
      </c>
      <c r="J194" s="28">
        <v>132</v>
      </c>
      <c r="K194" s="28">
        <v>163</v>
      </c>
    </row>
    <row r="195" spans="2:11" ht="15" customHeight="1" thickBot="1" x14ac:dyDescent="0.25">
      <c r="B195" s="39" t="s">
        <v>235</v>
      </c>
      <c r="C195" s="28">
        <v>0</v>
      </c>
      <c r="D195" s="28">
        <v>45</v>
      </c>
      <c r="E195" s="28">
        <v>21</v>
      </c>
      <c r="F195" s="28">
        <v>3</v>
      </c>
      <c r="G195" s="28">
        <v>0</v>
      </c>
      <c r="H195" s="28">
        <v>8</v>
      </c>
      <c r="I195" s="28">
        <v>16</v>
      </c>
      <c r="J195" s="28">
        <v>14</v>
      </c>
      <c r="K195" s="28">
        <v>13</v>
      </c>
    </row>
    <row r="196" spans="2:11" ht="15" customHeight="1" thickBot="1" x14ac:dyDescent="0.25">
      <c r="B196" s="58" t="s">
        <v>236</v>
      </c>
      <c r="C196" s="28">
        <v>0</v>
      </c>
      <c r="D196" s="28">
        <v>8</v>
      </c>
      <c r="E196" s="28">
        <v>8</v>
      </c>
      <c r="F196" s="28">
        <v>0</v>
      </c>
      <c r="G196" s="28">
        <v>0</v>
      </c>
      <c r="H196" s="28">
        <v>2</v>
      </c>
      <c r="I196" s="28">
        <v>3</v>
      </c>
      <c r="J196" s="28">
        <v>4</v>
      </c>
      <c r="K196" s="28">
        <v>2</v>
      </c>
    </row>
    <row r="197" spans="2:11" ht="15" customHeight="1" thickBot="1" x14ac:dyDescent="0.25">
      <c r="B197" s="39" t="s">
        <v>237</v>
      </c>
      <c r="C197" s="28">
        <v>0</v>
      </c>
      <c r="D197" s="28">
        <v>19</v>
      </c>
      <c r="E197" s="28">
        <v>7</v>
      </c>
      <c r="F197" s="28">
        <v>2</v>
      </c>
      <c r="G197" s="28">
        <v>0</v>
      </c>
      <c r="H197" s="28">
        <v>1</v>
      </c>
      <c r="I197" s="28">
        <v>5</v>
      </c>
      <c r="J197" s="28">
        <v>6</v>
      </c>
      <c r="K197" s="28">
        <v>9</v>
      </c>
    </row>
    <row r="198" spans="2:11" ht="15" customHeight="1" thickBot="1" x14ac:dyDescent="0.25">
      <c r="B198" s="39" t="s">
        <v>238</v>
      </c>
      <c r="C198" s="28">
        <v>0</v>
      </c>
      <c r="D198" s="28">
        <v>106</v>
      </c>
      <c r="E198" s="28">
        <v>91</v>
      </c>
      <c r="F198" s="28">
        <v>4</v>
      </c>
      <c r="G198" s="28">
        <v>1</v>
      </c>
      <c r="H198" s="28">
        <v>23</v>
      </c>
      <c r="I198" s="28">
        <v>75</v>
      </c>
      <c r="J198" s="28">
        <v>33</v>
      </c>
      <c r="K198" s="28">
        <v>35</v>
      </c>
    </row>
    <row r="199" spans="2:11" ht="15" customHeight="1" thickBot="1" x14ac:dyDescent="0.25">
      <c r="B199" s="39" t="s">
        <v>239</v>
      </c>
      <c r="C199" s="28">
        <v>0</v>
      </c>
      <c r="D199" s="28">
        <v>33</v>
      </c>
      <c r="E199" s="28">
        <v>43</v>
      </c>
      <c r="F199" s="28">
        <v>1</v>
      </c>
      <c r="G199" s="28">
        <v>6</v>
      </c>
      <c r="H199" s="28">
        <v>3</v>
      </c>
      <c r="I199" s="28">
        <v>11</v>
      </c>
      <c r="J199" s="28">
        <v>8</v>
      </c>
      <c r="K199" s="28">
        <v>7</v>
      </c>
    </row>
    <row r="200" spans="2:11" ht="15" customHeight="1" thickBot="1" x14ac:dyDescent="0.25">
      <c r="B200" s="39" t="s">
        <v>240</v>
      </c>
      <c r="C200" s="28">
        <v>0</v>
      </c>
      <c r="D200" s="28">
        <v>12</v>
      </c>
      <c r="E200" s="28">
        <v>6</v>
      </c>
      <c r="F200" s="28">
        <v>0</v>
      </c>
      <c r="G200" s="28">
        <v>0</v>
      </c>
      <c r="H200" s="28">
        <v>3</v>
      </c>
      <c r="I200" s="28">
        <v>1</v>
      </c>
      <c r="J200" s="28">
        <v>3</v>
      </c>
      <c r="K200" s="28">
        <v>4</v>
      </c>
    </row>
    <row r="201" spans="2:11" ht="15" customHeight="1" thickBot="1" x14ac:dyDescent="0.25">
      <c r="B201" s="58" t="s">
        <v>241</v>
      </c>
      <c r="C201" s="28">
        <v>0</v>
      </c>
      <c r="D201" s="28">
        <v>0</v>
      </c>
      <c r="E201" s="28">
        <v>2</v>
      </c>
      <c r="F201" s="28">
        <v>0</v>
      </c>
      <c r="G201" s="28">
        <v>0</v>
      </c>
      <c r="H201" s="28">
        <v>1</v>
      </c>
      <c r="I201" s="28">
        <v>2</v>
      </c>
      <c r="J201" s="28">
        <v>0</v>
      </c>
      <c r="K201" s="28">
        <v>6</v>
      </c>
    </row>
    <row r="202" spans="2:11" ht="15" customHeight="1" thickBot="1" x14ac:dyDescent="0.25">
      <c r="B202" s="39" t="s">
        <v>242</v>
      </c>
      <c r="C202" s="28">
        <v>0</v>
      </c>
      <c r="D202" s="28">
        <v>264</v>
      </c>
      <c r="E202" s="28">
        <v>180</v>
      </c>
      <c r="F202" s="28">
        <v>5</v>
      </c>
      <c r="G202" s="28">
        <v>0</v>
      </c>
      <c r="H202" s="28">
        <v>85</v>
      </c>
      <c r="I202" s="28">
        <v>165</v>
      </c>
      <c r="J202" s="28">
        <v>137</v>
      </c>
      <c r="K202" s="28">
        <v>83</v>
      </c>
    </row>
    <row r="203" spans="2:11" ht="15" customHeight="1" thickBot="1" x14ac:dyDescent="0.25">
      <c r="B203" s="39" t="s">
        <v>243</v>
      </c>
      <c r="C203" s="28">
        <v>0</v>
      </c>
      <c r="D203" s="28">
        <v>7</v>
      </c>
      <c r="E203" s="28">
        <v>4</v>
      </c>
      <c r="F203" s="28">
        <v>0</v>
      </c>
      <c r="G203" s="28">
        <v>0</v>
      </c>
      <c r="H203" s="28">
        <v>0</v>
      </c>
      <c r="I203" s="28">
        <v>0</v>
      </c>
      <c r="J203" s="28">
        <v>0</v>
      </c>
      <c r="K203" s="28">
        <v>2</v>
      </c>
    </row>
    <row r="204" spans="2:11" ht="15" customHeight="1" thickBot="1" x14ac:dyDescent="0.25">
      <c r="B204" s="39" t="s">
        <v>244</v>
      </c>
      <c r="C204" s="28">
        <v>0</v>
      </c>
      <c r="D204" s="28">
        <v>50</v>
      </c>
      <c r="E204" s="28">
        <v>25</v>
      </c>
      <c r="F204" s="28">
        <v>2</v>
      </c>
      <c r="G204" s="28">
        <v>0</v>
      </c>
      <c r="H204" s="28">
        <v>10</v>
      </c>
      <c r="I204" s="28">
        <v>21</v>
      </c>
      <c r="J204" s="28">
        <v>24</v>
      </c>
      <c r="K204" s="28">
        <v>16</v>
      </c>
    </row>
    <row r="205" spans="2:11" ht="15" customHeight="1" thickBot="1" x14ac:dyDescent="0.25">
      <c r="B205" s="39" t="s">
        <v>245</v>
      </c>
      <c r="C205" s="28">
        <v>0</v>
      </c>
      <c r="D205" s="28">
        <v>59</v>
      </c>
      <c r="E205" s="28">
        <v>32</v>
      </c>
      <c r="F205" s="28">
        <v>5</v>
      </c>
      <c r="G205" s="28">
        <v>1</v>
      </c>
      <c r="H205" s="28">
        <v>21</v>
      </c>
      <c r="I205" s="28">
        <v>21</v>
      </c>
      <c r="J205" s="28">
        <v>38</v>
      </c>
      <c r="K205" s="28">
        <v>40</v>
      </c>
    </row>
    <row r="206" spans="2:11" ht="15" customHeight="1" thickBot="1" x14ac:dyDescent="0.25">
      <c r="B206" s="39" t="s">
        <v>246</v>
      </c>
      <c r="C206" s="28">
        <v>1</v>
      </c>
      <c r="D206" s="28">
        <v>25</v>
      </c>
      <c r="E206" s="28">
        <v>20</v>
      </c>
      <c r="F206" s="28">
        <v>0</v>
      </c>
      <c r="G206" s="28">
        <v>0</v>
      </c>
      <c r="H206" s="28">
        <v>4</v>
      </c>
      <c r="I206" s="28">
        <v>7</v>
      </c>
      <c r="J206" s="28">
        <v>6</v>
      </c>
      <c r="K206" s="28">
        <v>6</v>
      </c>
    </row>
    <row r="207" spans="2:11" ht="15" customHeight="1" thickBot="1" x14ac:dyDescent="0.25">
      <c r="B207" s="39" t="s">
        <v>247</v>
      </c>
      <c r="C207" s="28">
        <v>0</v>
      </c>
      <c r="D207" s="28">
        <v>28</v>
      </c>
      <c r="E207" s="28">
        <v>27</v>
      </c>
      <c r="F207" s="28">
        <v>4</v>
      </c>
      <c r="G207" s="28">
        <v>1</v>
      </c>
      <c r="H207" s="28">
        <v>5</v>
      </c>
      <c r="I207" s="28">
        <v>19</v>
      </c>
      <c r="J207" s="28">
        <v>16</v>
      </c>
      <c r="K207" s="28">
        <v>12</v>
      </c>
    </row>
    <row r="208" spans="2:11" ht="15" customHeight="1" thickBot="1" x14ac:dyDescent="0.25">
      <c r="B208" s="58" t="s">
        <v>248</v>
      </c>
      <c r="C208" s="28">
        <v>0</v>
      </c>
      <c r="D208" s="28">
        <v>9</v>
      </c>
      <c r="E208" s="28">
        <v>15</v>
      </c>
      <c r="F208" s="28">
        <v>0</v>
      </c>
      <c r="G208" s="28">
        <v>1</v>
      </c>
      <c r="H208" s="28">
        <v>1</v>
      </c>
      <c r="I208" s="28">
        <v>12</v>
      </c>
      <c r="J208" s="28">
        <v>4</v>
      </c>
      <c r="K208" s="28">
        <v>14</v>
      </c>
    </row>
    <row r="209" spans="2:11" ht="15" customHeight="1" thickBot="1" x14ac:dyDescent="0.25">
      <c r="B209" s="39" t="s">
        <v>249</v>
      </c>
      <c r="C209" s="28">
        <v>0</v>
      </c>
      <c r="D209" s="28">
        <v>57</v>
      </c>
      <c r="E209" s="28">
        <v>42</v>
      </c>
      <c r="F209" s="28">
        <v>2</v>
      </c>
      <c r="G209" s="28">
        <v>7</v>
      </c>
      <c r="H209" s="28">
        <v>5</v>
      </c>
      <c r="I209" s="28">
        <v>36</v>
      </c>
      <c r="J209" s="28">
        <v>20</v>
      </c>
      <c r="K209" s="28">
        <v>42</v>
      </c>
    </row>
    <row r="210" spans="2:11" ht="15" customHeight="1" thickBot="1" x14ac:dyDescent="0.25">
      <c r="B210" s="39" t="s">
        <v>250</v>
      </c>
      <c r="C210" s="28">
        <v>0</v>
      </c>
      <c r="D210" s="28">
        <v>181</v>
      </c>
      <c r="E210" s="28">
        <v>118</v>
      </c>
      <c r="F210" s="28">
        <v>8</v>
      </c>
      <c r="G210" s="28">
        <v>4</v>
      </c>
      <c r="H210" s="28">
        <v>30</v>
      </c>
      <c r="I210" s="28">
        <v>79</v>
      </c>
      <c r="J210" s="28">
        <v>56</v>
      </c>
      <c r="K210" s="28">
        <v>81</v>
      </c>
    </row>
    <row r="211" spans="2:11" ht="15" customHeight="1" thickBot="1" x14ac:dyDescent="0.25">
      <c r="B211" s="39" t="s">
        <v>251</v>
      </c>
      <c r="C211" s="28">
        <v>0</v>
      </c>
      <c r="D211" s="28">
        <v>28</v>
      </c>
      <c r="E211" s="28">
        <v>21</v>
      </c>
      <c r="F211" s="28">
        <v>1</v>
      </c>
      <c r="G211" s="28">
        <v>3</v>
      </c>
      <c r="H211" s="28">
        <v>1</v>
      </c>
      <c r="I211" s="28">
        <v>15</v>
      </c>
      <c r="J211" s="28">
        <v>4</v>
      </c>
      <c r="K211" s="28">
        <v>11</v>
      </c>
    </row>
    <row r="212" spans="2:11" ht="15" customHeight="1" thickBot="1" x14ac:dyDescent="0.25">
      <c r="B212" s="39" t="s">
        <v>252</v>
      </c>
      <c r="C212" s="28">
        <v>0</v>
      </c>
      <c r="D212" s="28">
        <v>43</v>
      </c>
      <c r="E212" s="28">
        <v>39</v>
      </c>
      <c r="F212" s="28">
        <v>1</v>
      </c>
      <c r="G212" s="28">
        <v>1</v>
      </c>
      <c r="H212" s="28">
        <v>8</v>
      </c>
      <c r="I212" s="28">
        <v>35</v>
      </c>
      <c r="J212" s="28">
        <v>17</v>
      </c>
      <c r="K212" s="28">
        <v>23</v>
      </c>
    </row>
    <row r="213" spans="2:11" ht="15" customHeight="1" thickBot="1" x14ac:dyDescent="0.25">
      <c r="B213" s="39" t="s">
        <v>253</v>
      </c>
      <c r="C213" s="28">
        <v>0</v>
      </c>
      <c r="D213" s="28">
        <v>51</v>
      </c>
      <c r="E213" s="28">
        <v>58</v>
      </c>
      <c r="F213" s="28">
        <v>2</v>
      </c>
      <c r="G213" s="28">
        <v>1</v>
      </c>
      <c r="H213" s="28">
        <v>11</v>
      </c>
      <c r="I213" s="28">
        <v>32</v>
      </c>
      <c r="J213" s="28">
        <v>11</v>
      </c>
      <c r="K213" s="28">
        <v>33</v>
      </c>
    </row>
    <row r="214" spans="2:11" ht="15" customHeight="1" thickBot="1" x14ac:dyDescent="0.25">
      <c r="B214" s="39" t="s">
        <v>254</v>
      </c>
      <c r="C214" s="28">
        <v>0</v>
      </c>
      <c r="D214" s="28">
        <v>3</v>
      </c>
      <c r="E214" s="28">
        <v>14</v>
      </c>
      <c r="F214" s="28">
        <v>0</v>
      </c>
      <c r="G214" s="28">
        <v>1</v>
      </c>
      <c r="H214" s="28">
        <v>0</v>
      </c>
      <c r="I214" s="28">
        <v>5</v>
      </c>
      <c r="J214" s="28">
        <v>2</v>
      </c>
      <c r="K214" s="28">
        <v>3</v>
      </c>
    </row>
    <row r="215" spans="2:11" ht="15" customHeight="1" thickBot="1" x14ac:dyDescent="0.25">
      <c r="B215" s="39" t="s">
        <v>255</v>
      </c>
      <c r="C215" s="28">
        <v>0</v>
      </c>
      <c r="D215" s="28">
        <v>62</v>
      </c>
      <c r="E215" s="28">
        <v>59</v>
      </c>
      <c r="F215" s="28">
        <v>12</v>
      </c>
      <c r="G215" s="28">
        <v>3</v>
      </c>
      <c r="H215" s="28">
        <v>35</v>
      </c>
      <c r="I215" s="28">
        <v>69</v>
      </c>
      <c r="J215" s="28">
        <v>50</v>
      </c>
      <c r="K215" s="28">
        <v>36</v>
      </c>
    </row>
    <row r="216" spans="2:11" ht="15" customHeight="1" thickBot="1" x14ac:dyDescent="0.25">
      <c r="B216" s="39" t="s">
        <v>256</v>
      </c>
      <c r="C216" s="28">
        <v>0</v>
      </c>
      <c r="D216" s="28">
        <v>60</v>
      </c>
      <c r="E216" s="28">
        <v>54</v>
      </c>
      <c r="F216" s="28">
        <v>1</v>
      </c>
      <c r="G216" s="28">
        <v>3</v>
      </c>
      <c r="H216" s="28">
        <v>13</v>
      </c>
      <c r="I216" s="28">
        <v>29</v>
      </c>
      <c r="J216" s="28">
        <v>12</v>
      </c>
      <c r="K216" s="28">
        <v>33</v>
      </c>
    </row>
    <row r="217" spans="2:11" ht="15" customHeight="1" thickBot="1" x14ac:dyDescent="0.25">
      <c r="B217" s="39" t="s">
        <v>257</v>
      </c>
      <c r="C217" s="28">
        <v>0</v>
      </c>
      <c r="D217" s="28">
        <v>31</v>
      </c>
      <c r="E217" s="28">
        <v>26</v>
      </c>
      <c r="F217" s="28">
        <v>0</v>
      </c>
      <c r="G217" s="28">
        <v>0</v>
      </c>
      <c r="H217" s="28">
        <v>8</v>
      </c>
      <c r="I217" s="28">
        <v>17</v>
      </c>
      <c r="J217" s="28">
        <v>0</v>
      </c>
      <c r="K217" s="28">
        <v>14</v>
      </c>
    </row>
    <row r="218" spans="2:11" ht="15" customHeight="1" thickBot="1" x14ac:dyDescent="0.25">
      <c r="B218" s="58" t="s">
        <v>258</v>
      </c>
      <c r="C218" s="28">
        <v>0</v>
      </c>
      <c r="D218" s="28">
        <v>19</v>
      </c>
      <c r="E218" s="28">
        <v>18</v>
      </c>
      <c r="F218" s="28">
        <v>0</v>
      </c>
      <c r="G218" s="28">
        <v>0</v>
      </c>
      <c r="H218" s="28">
        <v>1</v>
      </c>
      <c r="I218" s="28">
        <v>14</v>
      </c>
      <c r="J218" s="28">
        <v>2</v>
      </c>
      <c r="K218" s="28">
        <v>1</v>
      </c>
    </row>
    <row r="219" spans="2:11" ht="15" customHeight="1" thickBot="1" x14ac:dyDescent="0.25">
      <c r="B219" s="39" t="s">
        <v>259</v>
      </c>
      <c r="C219" s="28">
        <v>0</v>
      </c>
      <c r="D219" s="28">
        <v>97</v>
      </c>
      <c r="E219" s="28">
        <v>69</v>
      </c>
      <c r="F219" s="28">
        <v>3</v>
      </c>
      <c r="G219" s="28">
        <v>0</v>
      </c>
      <c r="H219" s="28">
        <v>8</v>
      </c>
      <c r="I219" s="28">
        <v>40</v>
      </c>
      <c r="J219" s="28">
        <v>23</v>
      </c>
      <c r="K219" s="28">
        <v>31</v>
      </c>
    </row>
    <row r="220" spans="2:11" ht="15" customHeight="1" thickBot="1" x14ac:dyDescent="0.25">
      <c r="B220" s="39" t="s">
        <v>260</v>
      </c>
      <c r="C220" s="28">
        <v>0</v>
      </c>
      <c r="D220" s="28">
        <v>33</v>
      </c>
      <c r="E220" s="28">
        <v>42</v>
      </c>
      <c r="F220" s="28">
        <v>0</v>
      </c>
      <c r="G220" s="28">
        <v>0</v>
      </c>
      <c r="H220" s="28">
        <v>5</v>
      </c>
      <c r="I220" s="28">
        <v>31</v>
      </c>
      <c r="J220" s="28">
        <v>9</v>
      </c>
      <c r="K220" s="28">
        <v>25</v>
      </c>
    </row>
    <row r="221" spans="2:11" ht="15" customHeight="1" thickBot="1" x14ac:dyDescent="0.25">
      <c r="B221" s="39" t="s">
        <v>261</v>
      </c>
      <c r="C221" s="28">
        <v>0</v>
      </c>
      <c r="D221" s="28">
        <v>29</v>
      </c>
      <c r="E221" s="28">
        <v>23</v>
      </c>
      <c r="F221" s="28">
        <v>1</v>
      </c>
      <c r="G221" s="28">
        <v>0</v>
      </c>
      <c r="H221" s="28">
        <v>5</v>
      </c>
      <c r="I221" s="28">
        <v>14</v>
      </c>
      <c r="J221" s="28">
        <v>4</v>
      </c>
      <c r="K221" s="28">
        <v>18</v>
      </c>
    </row>
    <row r="222" spans="2:11" ht="15" customHeight="1" thickBot="1" x14ac:dyDescent="0.25">
      <c r="B222" s="56" t="s">
        <v>262</v>
      </c>
      <c r="C222" s="28">
        <v>0</v>
      </c>
      <c r="D222" s="28">
        <v>22</v>
      </c>
      <c r="E222" s="28">
        <v>21</v>
      </c>
      <c r="F222" s="28">
        <v>1</v>
      </c>
      <c r="G222" s="28">
        <v>0</v>
      </c>
      <c r="H222" s="28">
        <v>2</v>
      </c>
      <c r="I222" s="28">
        <v>15</v>
      </c>
      <c r="J222" s="28">
        <v>8</v>
      </c>
      <c r="K222" s="28">
        <v>16</v>
      </c>
    </row>
    <row r="223" spans="2:11" ht="15" customHeight="1" thickBot="1" x14ac:dyDescent="0.25">
      <c r="B223" s="60" t="s">
        <v>263</v>
      </c>
      <c r="C223" s="28">
        <v>1</v>
      </c>
      <c r="D223" s="28">
        <v>312</v>
      </c>
      <c r="E223" s="28">
        <v>195</v>
      </c>
      <c r="F223" s="28">
        <v>13</v>
      </c>
      <c r="G223" s="28">
        <v>3</v>
      </c>
      <c r="H223" s="28">
        <v>57</v>
      </c>
      <c r="I223" s="28">
        <v>206</v>
      </c>
      <c r="J223" s="28">
        <v>94</v>
      </c>
      <c r="K223" s="28">
        <v>114</v>
      </c>
    </row>
    <row r="224" spans="2:11" ht="15" customHeight="1" thickBot="1" x14ac:dyDescent="0.25">
      <c r="B224" s="39" t="s">
        <v>264</v>
      </c>
      <c r="C224" s="28">
        <v>0</v>
      </c>
      <c r="D224" s="28">
        <v>2</v>
      </c>
      <c r="E224" s="28">
        <v>3</v>
      </c>
      <c r="F224" s="28">
        <v>1</v>
      </c>
      <c r="G224" s="28">
        <v>0</v>
      </c>
      <c r="H224" s="28">
        <v>0</v>
      </c>
      <c r="I224" s="28">
        <v>3</v>
      </c>
      <c r="J224" s="28">
        <v>4</v>
      </c>
      <c r="K224" s="28">
        <v>2</v>
      </c>
    </row>
    <row r="225" spans="2:11" ht="15" customHeight="1" thickBot="1" x14ac:dyDescent="0.25">
      <c r="B225" s="58" t="s">
        <v>265</v>
      </c>
      <c r="C225" s="28">
        <v>0</v>
      </c>
      <c r="D225" s="28">
        <v>5</v>
      </c>
      <c r="E225" s="28">
        <v>6</v>
      </c>
      <c r="F225" s="28">
        <v>0</v>
      </c>
      <c r="G225" s="28">
        <v>0</v>
      </c>
      <c r="H225" s="28">
        <v>3</v>
      </c>
      <c r="I225" s="28">
        <v>0</v>
      </c>
      <c r="J225" s="28">
        <v>2</v>
      </c>
      <c r="K225" s="28">
        <v>4</v>
      </c>
    </row>
    <row r="226" spans="2:11" ht="15" customHeight="1" thickBot="1" x14ac:dyDescent="0.25">
      <c r="B226" s="39" t="s">
        <v>266</v>
      </c>
      <c r="C226" s="28">
        <v>0</v>
      </c>
      <c r="D226" s="28">
        <v>57</v>
      </c>
      <c r="E226" s="28">
        <v>43</v>
      </c>
      <c r="F226" s="28">
        <v>1</v>
      </c>
      <c r="G226" s="28">
        <v>1</v>
      </c>
      <c r="H226" s="28">
        <v>3</v>
      </c>
      <c r="I226" s="28">
        <v>35</v>
      </c>
      <c r="J226" s="28">
        <v>12</v>
      </c>
      <c r="K226" s="28">
        <v>41</v>
      </c>
    </row>
    <row r="227" spans="2:11" ht="15" customHeight="1" thickBot="1" x14ac:dyDescent="0.25">
      <c r="B227" s="39" t="s">
        <v>267</v>
      </c>
      <c r="C227" s="28">
        <v>0</v>
      </c>
      <c r="D227" s="28">
        <v>15</v>
      </c>
      <c r="E227" s="28">
        <v>34</v>
      </c>
      <c r="F227" s="28">
        <v>1</v>
      </c>
      <c r="G227" s="28">
        <v>1</v>
      </c>
      <c r="H227" s="28">
        <v>3</v>
      </c>
      <c r="I227" s="28">
        <v>16</v>
      </c>
      <c r="J227" s="28">
        <v>10</v>
      </c>
      <c r="K227" s="28">
        <v>20</v>
      </c>
    </row>
    <row r="228" spans="2:11" ht="15" customHeight="1" thickBot="1" x14ac:dyDescent="0.25">
      <c r="B228" s="39" t="s">
        <v>268</v>
      </c>
      <c r="C228" s="28">
        <v>0</v>
      </c>
      <c r="D228" s="28">
        <v>236</v>
      </c>
      <c r="E228" s="28">
        <v>168</v>
      </c>
      <c r="F228" s="28">
        <v>9</v>
      </c>
      <c r="G228" s="28">
        <v>2</v>
      </c>
      <c r="H228" s="28">
        <v>25</v>
      </c>
      <c r="I228" s="28">
        <v>128</v>
      </c>
      <c r="J228" s="28">
        <v>89</v>
      </c>
      <c r="K228" s="28">
        <v>120</v>
      </c>
    </row>
    <row r="229" spans="2:11" ht="15" customHeight="1" thickBot="1" x14ac:dyDescent="0.25">
      <c r="B229" s="39" t="s">
        <v>269</v>
      </c>
      <c r="C229" s="28">
        <v>0</v>
      </c>
      <c r="D229" s="28">
        <v>143</v>
      </c>
      <c r="E229" s="28">
        <v>107</v>
      </c>
      <c r="F229" s="28">
        <v>19</v>
      </c>
      <c r="G229" s="28">
        <v>7</v>
      </c>
      <c r="H229" s="28">
        <v>23</v>
      </c>
      <c r="I229" s="28">
        <v>86</v>
      </c>
      <c r="J229" s="28">
        <v>50</v>
      </c>
      <c r="K229" s="28">
        <v>62</v>
      </c>
    </row>
    <row r="230" spans="2:11" ht="15" customHeight="1" thickBot="1" x14ac:dyDescent="0.25">
      <c r="B230" s="39" t="s">
        <v>270</v>
      </c>
      <c r="C230" s="28">
        <v>0</v>
      </c>
      <c r="D230" s="28">
        <v>133</v>
      </c>
      <c r="E230" s="28">
        <v>98</v>
      </c>
      <c r="F230" s="28">
        <v>6</v>
      </c>
      <c r="G230" s="28">
        <v>2</v>
      </c>
      <c r="H230" s="28">
        <v>35</v>
      </c>
      <c r="I230" s="28">
        <v>84</v>
      </c>
      <c r="J230" s="28">
        <v>64</v>
      </c>
      <c r="K230" s="28">
        <v>75</v>
      </c>
    </row>
    <row r="231" spans="2:11" ht="15" customHeight="1" thickBot="1" x14ac:dyDescent="0.25">
      <c r="B231" s="39" t="s">
        <v>271</v>
      </c>
      <c r="C231" s="28">
        <v>1</v>
      </c>
      <c r="D231" s="28">
        <v>63</v>
      </c>
      <c r="E231" s="28">
        <v>66</v>
      </c>
      <c r="F231" s="28">
        <v>3</v>
      </c>
      <c r="G231" s="28">
        <v>0</v>
      </c>
      <c r="H231" s="28">
        <v>8</v>
      </c>
      <c r="I231" s="28">
        <v>36</v>
      </c>
      <c r="J231" s="28">
        <v>24</v>
      </c>
      <c r="K231" s="28">
        <v>28</v>
      </c>
    </row>
    <row r="232" spans="2:11" ht="15" customHeight="1" thickBot="1" x14ac:dyDescent="0.25">
      <c r="B232" s="58" t="s">
        <v>272</v>
      </c>
      <c r="C232" s="28">
        <v>0</v>
      </c>
      <c r="D232" s="28">
        <v>33</v>
      </c>
      <c r="E232" s="28">
        <v>36</v>
      </c>
      <c r="F232" s="28">
        <v>0</v>
      </c>
      <c r="G232" s="28">
        <v>2</v>
      </c>
      <c r="H232" s="28">
        <v>4</v>
      </c>
      <c r="I232" s="28">
        <v>14</v>
      </c>
      <c r="J232" s="28">
        <v>7</v>
      </c>
      <c r="K232" s="28">
        <v>25</v>
      </c>
    </row>
    <row r="233" spans="2:11" ht="15" customHeight="1" thickBot="1" x14ac:dyDescent="0.25">
      <c r="B233" s="39" t="s">
        <v>273</v>
      </c>
      <c r="C233" s="28">
        <v>0</v>
      </c>
      <c r="D233" s="28">
        <v>206</v>
      </c>
      <c r="E233" s="28">
        <v>106</v>
      </c>
      <c r="F233" s="28">
        <v>11</v>
      </c>
      <c r="G233" s="28">
        <v>3</v>
      </c>
      <c r="H233" s="28">
        <v>64</v>
      </c>
      <c r="I233" s="28">
        <v>88</v>
      </c>
      <c r="J233" s="28">
        <v>77</v>
      </c>
      <c r="K233" s="28">
        <v>49</v>
      </c>
    </row>
    <row r="234" spans="2:11" ht="15" customHeight="1" thickBot="1" x14ac:dyDescent="0.25">
      <c r="B234" s="39" t="s">
        <v>274</v>
      </c>
      <c r="C234" s="28">
        <v>1</v>
      </c>
      <c r="D234" s="28">
        <v>255</v>
      </c>
      <c r="E234" s="28">
        <v>129</v>
      </c>
      <c r="F234" s="28">
        <v>12</v>
      </c>
      <c r="G234" s="28">
        <v>3</v>
      </c>
      <c r="H234" s="28">
        <v>51</v>
      </c>
      <c r="I234" s="28">
        <v>93</v>
      </c>
      <c r="J234" s="28">
        <v>92</v>
      </c>
      <c r="K234" s="28">
        <v>69</v>
      </c>
    </row>
    <row r="235" spans="2:11" ht="15" customHeight="1" thickBot="1" x14ac:dyDescent="0.25">
      <c r="B235" s="39" t="s">
        <v>275</v>
      </c>
      <c r="C235" s="28">
        <v>0</v>
      </c>
      <c r="D235" s="28">
        <v>432</v>
      </c>
      <c r="E235" s="28">
        <v>236</v>
      </c>
      <c r="F235" s="28">
        <v>17</v>
      </c>
      <c r="G235" s="28">
        <v>4</v>
      </c>
      <c r="H235" s="28">
        <v>116</v>
      </c>
      <c r="I235" s="28">
        <v>203</v>
      </c>
      <c r="J235" s="28">
        <v>167</v>
      </c>
      <c r="K235" s="28">
        <v>157</v>
      </c>
    </row>
    <row r="236" spans="2:11" ht="15" customHeight="1" thickBot="1" x14ac:dyDescent="0.25">
      <c r="B236" s="39" t="s">
        <v>276</v>
      </c>
      <c r="C236" s="28">
        <v>0</v>
      </c>
      <c r="D236" s="28">
        <v>417</v>
      </c>
      <c r="E236" s="28">
        <v>176</v>
      </c>
      <c r="F236" s="28">
        <v>14</v>
      </c>
      <c r="G236" s="28">
        <v>9</v>
      </c>
      <c r="H236" s="28">
        <v>103</v>
      </c>
      <c r="I236" s="28">
        <v>174</v>
      </c>
      <c r="J236" s="28">
        <v>155</v>
      </c>
      <c r="K236" s="28">
        <v>116</v>
      </c>
    </row>
    <row r="237" spans="2:11" ht="15" customHeight="1" thickBot="1" x14ac:dyDescent="0.25">
      <c r="B237" s="39" t="s">
        <v>277</v>
      </c>
      <c r="C237" s="28">
        <v>0</v>
      </c>
      <c r="D237" s="28">
        <v>199</v>
      </c>
      <c r="E237" s="28">
        <v>95</v>
      </c>
      <c r="F237" s="28">
        <v>7</v>
      </c>
      <c r="G237" s="28">
        <v>3</v>
      </c>
      <c r="H237" s="28">
        <v>39</v>
      </c>
      <c r="I237" s="28">
        <v>66</v>
      </c>
      <c r="J237" s="28">
        <v>45</v>
      </c>
      <c r="K237" s="28">
        <v>51</v>
      </c>
    </row>
    <row r="238" spans="2:11" ht="15" customHeight="1" thickBot="1" x14ac:dyDescent="0.25">
      <c r="B238" s="39" t="s">
        <v>278</v>
      </c>
      <c r="C238" s="28">
        <v>0</v>
      </c>
      <c r="D238" s="28">
        <v>234</v>
      </c>
      <c r="E238" s="28">
        <v>99</v>
      </c>
      <c r="F238" s="28">
        <v>9</v>
      </c>
      <c r="G238" s="28">
        <v>2</v>
      </c>
      <c r="H238" s="28">
        <v>47</v>
      </c>
      <c r="I238" s="28">
        <v>87</v>
      </c>
      <c r="J238" s="28">
        <v>87</v>
      </c>
      <c r="K238" s="28">
        <v>99</v>
      </c>
    </row>
    <row r="239" spans="2:11" ht="15" customHeight="1" thickBot="1" x14ac:dyDescent="0.25">
      <c r="B239" s="39" t="s">
        <v>279</v>
      </c>
      <c r="C239" s="28">
        <v>0</v>
      </c>
      <c r="D239" s="28">
        <v>154</v>
      </c>
      <c r="E239" s="28">
        <v>76</v>
      </c>
      <c r="F239" s="28">
        <v>17</v>
      </c>
      <c r="G239" s="28">
        <v>3</v>
      </c>
      <c r="H239" s="28">
        <v>39</v>
      </c>
      <c r="I239" s="28">
        <v>52</v>
      </c>
      <c r="J239" s="28">
        <v>58</v>
      </c>
      <c r="K239" s="28">
        <v>46</v>
      </c>
    </row>
    <row r="240" spans="2:11" ht="15" customHeight="1" thickBot="1" x14ac:dyDescent="0.25">
      <c r="B240" s="39" t="s">
        <v>280</v>
      </c>
      <c r="C240" s="28">
        <v>0</v>
      </c>
      <c r="D240" s="28">
        <v>61</v>
      </c>
      <c r="E240" s="28">
        <v>30</v>
      </c>
      <c r="F240" s="28">
        <v>3</v>
      </c>
      <c r="G240" s="28">
        <v>1</v>
      </c>
      <c r="H240" s="28">
        <v>10</v>
      </c>
      <c r="I240" s="28">
        <v>19</v>
      </c>
      <c r="J240" s="28">
        <v>19</v>
      </c>
      <c r="K240" s="28">
        <v>18</v>
      </c>
    </row>
    <row r="241" spans="2:11" ht="15" customHeight="1" thickBot="1" x14ac:dyDescent="0.25">
      <c r="B241" s="39" t="s">
        <v>281</v>
      </c>
      <c r="C241" s="28">
        <v>1</v>
      </c>
      <c r="D241" s="28">
        <v>147</v>
      </c>
      <c r="E241" s="28">
        <v>74</v>
      </c>
      <c r="F241" s="28">
        <v>7</v>
      </c>
      <c r="G241" s="28">
        <v>5</v>
      </c>
      <c r="H241" s="28">
        <v>36</v>
      </c>
      <c r="I241" s="28">
        <v>67</v>
      </c>
      <c r="J241" s="28">
        <v>56</v>
      </c>
      <c r="K241" s="28">
        <v>58</v>
      </c>
    </row>
    <row r="242" spans="2:11" ht="15" customHeight="1" thickBot="1" x14ac:dyDescent="0.25">
      <c r="B242" s="39" t="s">
        <v>282</v>
      </c>
      <c r="C242" s="28">
        <v>2</v>
      </c>
      <c r="D242" s="28">
        <v>358</v>
      </c>
      <c r="E242" s="28">
        <v>156</v>
      </c>
      <c r="F242" s="28">
        <v>12</v>
      </c>
      <c r="G242" s="28">
        <v>3</v>
      </c>
      <c r="H242" s="28">
        <v>97</v>
      </c>
      <c r="I242" s="28">
        <v>138</v>
      </c>
      <c r="J242" s="28">
        <v>166</v>
      </c>
      <c r="K242" s="28">
        <v>106</v>
      </c>
    </row>
    <row r="243" spans="2:11" ht="15" customHeight="1" thickBot="1" x14ac:dyDescent="0.25">
      <c r="B243" s="39" t="s">
        <v>283</v>
      </c>
      <c r="C243" s="28">
        <v>1</v>
      </c>
      <c r="D243" s="28">
        <v>1889</v>
      </c>
      <c r="E243" s="28">
        <v>788</v>
      </c>
      <c r="F243" s="28">
        <v>82</v>
      </c>
      <c r="G243" s="28">
        <v>21</v>
      </c>
      <c r="H243" s="28">
        <v>474</v>
      </c>
      <c r="I243" s="28">
        <v>706</v>
      </c>
      <c r="J243" s="28">
        <v>640</v>
      </c>
      <c r="K243" s="28">
        <v>576</v>
      </c>
    </row>
    <row r="244" spans="2:11" ht="15" customHeight="1" thickBot="1" x14ac:dyDescent="0.25">
      <c r="B244" s="39" t="s">
        <v>284</v>
      </c>
      <c r="C244" s="28">
        <v>0</v>
      </c>
      <c r="D244" s="28">
        <v>134</v>
      </c>
      <c r="E244" s="28">
        <v>66</v>
      </c>
      <c r="F244" s="28">
        <v>5</v>
      </c>
      <c r="G244" s="28">
        <v>3</v>
      </c>
      <c r="H244" s="28">
        <v>39</v>
      </c>
      <c r="I244" s="28">
        <v>85</v>
      </c>
      <c r="J244" s="28">
        <v>41</v>
      </c>
      <c r="K244" s="28">
        <v>39</v>
      </c>
    </row>
    <row r="245" spans="2:11" ht="15" customHeight="1" thickBot="1" x14ac:dyDescent="0.25">
      <c r="B245" s="39" t="s">
        <v>285</v>
      </c>
      <c r="C245" s="28">
        <v>1</v>
      </c>
      <c r="D245" s="28">
        <v>502</v>
      </c>
      <c r="E245" s="28">
        <v>204</v>
      </c>
      <c r="F245" s="28">
        <v>12</v>
      </c>
      <c r="G245" s="28">
        <v>3</v>
      </c>
      <c r="H245" s="28">
        <v>138</v>
      </c>
      <c r="I245" s="28">
        <v>249</v>
      </c>
      <c r="J245" s="28">
        <v>189</v>
      </c>
      <c r="K245" s="28">
        <v>152</v>
      </c>
    </row>
    <row r="246" spans="2:11" ht="15" customHeight="1" thickBot="1" x14ac:dyDescent="0.25">
      <c r="B246" s="39" t="s">
        <v>286</v>
      </c>
      <c r="C246" s="28">
        <v>0</v>
      </c>
      <c r="D246" s="28">
        <v>240</v>
      </c>
      <c r="E246" s="28">
        <v>124</v>
      </c>
      <c r="F246" s="28">
        <v>19</v>
      </c>
      <c r="G246" s="28">
        <v>14</v>
      </c>
      <c r="H246" s="28">
        <v>41</v>
      </c>
      <c r="I246" s="28">
        <v>110</v>
      </c>
      <c r="J246" s="28">
        <v>77</v>
      </c>
      <c r="K246" s="28">
        <v>68</v>
      </c>
    </row>
    <row r="247" spans="2:11" ht="15" customHeight="1" thickBot="1" x14ac:dyDescent="0.25">
      <c r="B247" s="39" t="s">
        <v>287</v>
      </c>
      <c r="C247" s="28">
        <v>0</v>
      </c>
      <c r="D247" s="28">
        <v>357</v>
      </c>
      <c r="E247" s="28">
        <v>196</v>
      </c>
      <c r="F247" s="28">
        <v>10</v>
      </c>
      <c r="G247" s="28">
        <v>4</v>
      </c>
      <c r="H247" s="28">
        <v>94</v>
      </c>
      <c r="I247" s="28">
        <v>151</v>
      </c>
      <c r="J247" s="28">
        <v>137</v>
      </c>
      <c r="K247" s="28">
        <v>102</v>
      </c>
    </row>
    <row r="248" spans="2:11" ht="15" customHeight="1" thickBot="1" x14ac:dyDescent="0.25">
      <c r="B248" s="39" t="s">
        <v>288</v>
      </c>
      <c r="C248" s="28">
        <v>0</v>
      </c>
      <c r="D248" s="28">
        <v>283</v>
      </c>
      <c r="E248" s="28">
        <v>123</v>
      </c>
      <c r="F248" s="28">
        <v>14</v>
      </c>
      <c r="G248" s="28">
        <v>9</v>
      </c>
      <c r="H248" s="28">
        <v>96</v>
      </c>
      <c r="I248" s="28">
        <v>103</v>
      </c>
      <c r="J248" s="28">
        <v>102</v>
      </c>
      <c r="K248" s="28">
        <v>59</v>
      </c>
    </row>
    <row r="249" spans="2:11" ht="15" customHeight="1" thickBot="1" x14ac:dyDescent="0.25">
      <c r="B249" s="39" t="s">
        <v>289</v>
      </c>
      <c r="C249" s="28">
        <v>0</v>
      </c>
      <c r="D249" s="28">
        <v>326</v>
      </c>
      <c r="E249" s="28">
        <v>223</v>
      </c>
      <c r="F249" s="28">
        <v>7</v>
      </c>
      <c r="G249" s="28">
        <v>2</v>
      </c>
      <c r="H249" s="28">
        <v>65</v>
      </c>
      <c r="I249" s="28">
        <v>174</v>
      </c>
      <c r="J249" s="28">
        <v>183</v>
      </c>
      <c r="K249" s="28">
        <v>213</v>
      </c>
    </row>
    <row r="250" spans="2:11" ht="15" customHeight="1" thickBot="1" x14ac:dyDescent="0.25">
      <c r="B250" s="39" t="s">
        <v>290</v>
      </c>
      <c r="C250" s="28">
        <v>0</v>
      </c>
      <c r="D250" s="28">
        <v>123</v>
      </c>
      <c r="E250" s="28">
        <v>87</v>
      </c>
      <c r="F250" s="28">
        <v>5</v>
      </c>
      <c r="G250" s="28">
        <v>4</v>
      </c>
      <c r="H250" s="28">
        <v>32</v>
      </c>
      <c r="I250" s="28">
        <v>73</v>
      </c>
      <c r="J250" s="28">
        <v>66</v>
      </c>
      <c r="K250" s="28">
        <v>68</v>
      </c>
    </row>
    <row r="251" spans="2:11" ht="15" customHeight="1" thickBot="1" x14ac:dyDescent="0.25">
      <c r="B251" s="39" t="s">
        <v>291</v>
      </c>
      <c r="C251" s="28">
        <v>0</v>
      </c>
      <c r="D251" s="28">
        <v>270</v>
      </c>
      <c r="E251" s="28">
        <v>121</v>
      </c>
      <c r="F251" s="28">
        <v>9</v>
      </c>
      <c r="G251" s="28">
        <v>3</v>
      </c>
      <c r="H251" s="28">
        <v>71</v>
      </c>
      <c r="I251" s="28">
        <v>125</v>
      </c>
      <c r="J251" s="28">
        <v>121</v>
      </c>
      <c r="K251" s="28">
        <v>93</v>
      </c>
    </row>
    <row r="252" spans="2:11" ht="15" customHeight="1" thickBot="1" x14ac:dyDescent="0.25">
      <c r="B252" s="39" t="s">
        <v>292</v>
      </c>
      <c r="C252" s="28">
        <v>0</v>
      </c>
      <c r="D252" s="28">
        <v>112</v>
      </c>
      <c r="E252" s="28">
        <v>52</v>
      </c>
      <c r="F252" s="28">
        <v>5</v>
      </c>
      <c r="G252" s="28">
        <v>0</v>
      </c>
      <c r="H252" s="28">
        <v>15</v>
      </c>
      <c r="I252" s="28">
        <v>50</v>
      </c>
      <c r="J252" s="28">
        <v>40</v>
      </c>
      <c r="K252" s="28">
        <v>41</v>
      </c>
    </row>
    <row r="253" spans="2:11" ht="15" customHeight="1" thickBot="1" x14ac:dyDescent="0.25">
      <c r="B253" s="39" t="s">
        <v>293</v>
      </c>
      <c r="C253" s="28">
        <v>0</v>
      </c>
      <c r="D253" s="28">
        <v>305</v>
      </c>
      <c r="E253" s="28">
        <v>126</v>
      </c>
      <c r="F253" s="28">
        <v>12</v>
      </c>
      <c r="G253" s="28">
        <v>5</v>
      </c>
      <c r="H253" s="28">
        <v>64</v>
      </c>
      <c r="I253" s="28">
        <v>119</v>
      </c>
      <c r="J253" s="28">
        <v>92</v>
      </c>
      <c r="K253" s="28">
        <v>71</v>
      </c>
    </row>
    <row r="254" spans="2:11" ht="15" customHeight="1" thickBot="1" x14ac:dyDescent="0.25">
      <c r="B254" s="39" t="s">
        <v>294</v>
      </c>
      <c r="C254" s="28">
        <v>0</v>
      </c>
      <c r="D254" s="28">
        <v>136</v>
      </c>
      <c r="E254" s="28">
        <v>59</v>
      </c>
      <c r="F254" s="28">
        <v>6</v>
      </c>
      <c r="G254" s="28">
        <v>1</v>
      </c>
      <c r="H254" s="28">
        <v>35</v>
      </c>
      <c r="I254" s="28">
        <v>70</v>
      </c>
      <c r="J254" s="28">
        <v>38</v>
      </c>
      <c r="K254" s="28">
        <v>39</v>
      </c>
    </row>
    <row r="255" spans="2:11" ht="15" customHeight="1" thickBot="1" x14ac:dyDescent="0.25">
      <c r="B255" s="39" t="s">
        <v>295</v>
      </c>
      <c r="C255" s="28">
        <v>0</v>
      </c>
      <c r="D255" s="28">
        <v>106</v>
      </c>
      <c r="E255" s="28">
        <v>35</v>
      </c>
      <c r="F255" s="28">
        <v>6</v>
      </c>
      <c r="G255" s="28">
        <v>1</v>
      </c>
      <c r="H255" s="28">
        <v>21</v>
      </c>
      <c r="I255" s="28">
        <v>26</v>
      </c>
      <c r="J255" s="28">
        <v>38</v>
      </c>
      <c r="K255" s="28">
        <v>24</v>
      </c>
    </row>
    <row r="256" spans="2:11" ht="15" customHeight="1" thickBot="1" x14ac:dyDescent="0.25">
      <c r="B256" s="39" t="s">
        <v>296</v>
      </c>
      <c r="C256" s="28">
        <v>2</v>
      </c>
      <c r="D256" s="28">
        <v>267</v>
      </c>
      <c r="E256" s="28">
        <v>119</v>
      </c>
      <c r="F256" s="28">
        <v>13</v>
      </c>
      <c r="G256" s="28">
        <v>9</v>
      </c>
      <c r="H256" s="28">
        <v>61</v>
      </c>
      <c r="I256" s="28">
        <v>114</v>
      </c>
      <c r="J256" s="28">
        <v>68</v>
      </c>
      <c r="K256" s="28">
        <v>86</v>
      </c>
    </row>
    <row r="257" spans="2:11" ht="15" customHeight="1" thickBot="1" x14ac:dyDescent="0.25">
      <c r="B257" s="58" t="s">
        <v>297</v>
      </c>
      <c r="C257" s="28">
        <v>0</v>
      </c>
      <c r="D257" s="28">
        <v>85</v>
      </c>
      <c r="E257" s="28">
        <v>40</v>
      </c>
      <c r="F257" s="28">
        <v>2</v>
      </c>
      <c r="G257" s="28">
        <v>1</v>
      </c>
      <c r="H257" s="28">
        <v>25</v>
      </c>
      <c r="I257" s="28">
        <v>49</v>
      </c>
      <c r="J257" s="28">
        <v>31</v>
      </c>
      <c r="K257" s="28">
        <v>26</v>
      </c>
    </row>
    <row r="258" spans="2:11" ht="15" customHeight="1" thickBot="1" x14ac:dyDescent="0.25">
      <c r="B258" s="39" t="s">
        <v>298</v>
      </c>
      <c r="C258" s="28">
        <v>0</v>
      </c>
      <c r="D258" s="28">
        <v>170</v>
      </c>
      <c r="E258" s="28">
        <v>83</v>
      </c>
      <c r="F258" s="28">
        <v>10</v>
      </c>
      <c r="G258" s="28">
        <v>0</v>
      </c>
      <c r="H258" s="28">
        <v>48</v>
      </c>
      <c r="I258" s="28">
        <v>76</v>
      </c>
      <c r="J258" s="28">
        <v>59</v>
      </c>
      <c r="K258" s="28">
        <v>68</v>
      </c>
    </row>
    <row r="259" spans="2:11" ht="15" customHeight="1" thickBot="1" x14ac:dyDescent="0.25">
      <c r="B259" s="39" t="s">
        <v>299</v>
      </c>
      <c r="C259" s="28">
        <v>0</v>
      </c>
      <c r="D259" s="28">
        <v>296</v>
      </c>
      <c r="E259" s="28">
        <v>162</v>
      </c>
      <c r="F259" s="28">
        <v>9</v>
      </c>
      <c r="G259" s="28">
        <v>2</v>
      </c>
      <c r="H259" s="28">
        <v>54</v>
      </c>
      <c r="I259" s="28">
        <v>123</v>
      </c>
      <c r="J259" s="28">
        <v>119</v>
      </c>
      <c r="K259" s="28">
        <v>126</v>
      </c>
    </row>
    <row r="260" spans="2:11" ht="15" customHeight="1" thickBot="1" x14ac:dyDescent="0.25">
      <c r="B260" s="39" t="s">
        <v>300</v>
      </c>
      <c r="C260" s="28">
        <v>1</v>
      </c>
      <c r="D260" s="28">
        <v>116</v>
      </c>
      <c r="E260" s="28">
        <v>51</v>
      </c>
      <c r="F260" s="28">
        <v>0</v>
      </c>
      <c r="G260" s="28">
        <v>0</v>
      </c>
      <c r="H260" s="28">
        <v>17</v>
      </c>
      <c r="I260" s="28">
        <v>34</v>
      </c>
      <c r="J260" s="28">
        <v>39</v>
      </c>
      <c r="K260" s="28">
        <v>32</v>
      </c>
    </row>
    <row r="261" spans="2:11" ht="15" customHeight="1" thickBot="1" x14ac:dyDescent="0.25">
      <c r="B261" s="39" t="s">
        <v>301</v>
      </c>
      <c r="C261" s="28">
        <v>0</v>
      </c>
      <c r="D261" s="28">
        <v>25</v>
      </c>
      <c r="E261" s="28">
        <v>10</v>
      </c>
      <c r="F261" s="28">
        <v>0</v>
      </c>
      <c r="G261" s="28">
        <v>0</v>
      </c>
      <c r="H261" s="28">
        <v>6</v>
      </c>
      <c r="I261" s="28">
        <v>8</v>
      </c>
      <c r="J261" s="28">
        <v>8</v>
      </c>
      <c r="K261" s="28">
        <v>12</v>
      </c>
    </row>
    <row r="262" spans="2:11" ht="15" customHeight="1" thickBot="1" x14ac:dyDescent="0.25">
      <c r="B262" s="39" t="s">
        <v>302</v>
      </c>
      <c r="C262" s="28">
        <v>0</v>
      </c>
      <c r="D262" s="28">
        <v>144</v>
      </c>
      <c r="E262" s="28">
        <v>50</v>
      </c>
      <c r="F262" s="28">
        <v>6</v>
      </c>
      <c r="G262" s="28">
        <v>3</v>
      </c>
      <c r="H262" s="28">
        <v>38</v>
      </c>
      <c r="I262" s="28">
        <v>40</v>
      </c>
      <c r="J262" s="28">
        <v>52</v>
      </c>
      <c r="K262" s="28">
        <v>41</v>
      </c>
    </row>
    <row r="263" spans="2:11" ht="15" customHeight="1" thickBot="1" x14ac:dyDescent="0.25">
      <c r="B263" s="39" t="s">
        <v>303</v>
      </c>
      <c r="C263" s="28">
        <v>1</v>
      </c>
      <c r="D263" s="28">
        <v>77</v>
      </c>
      <c r="E263" s="28">
        <v>25</v>
      </c>
      <c r="F263" s="28">
        <v>2</v>
      </c>
      <c r="G263" s="28">
        <v>2</v>
      </c>
      <c r="H263" s="28">
        <v>8</v>
      </c>
      <c r="I263" s="28">
        <v>15</v>
      </c>
      <c r="J263" s="28">
        <v>29</v>
      </c>
      <c r="K263" s="28">
        <v>17</v>
      </c>
    </row>
    <row r="264" spans="2:11" ht="15" customHeight="1" thickBot="1" x14ac:dyDescent="0.25">
      <c r="B264" s="39" t="s">
        <v>304</v>
      </c>
      <c r="C264" s="28">
        <v>0</v>
      </c>
      <c r="D264" s="28">
        <v>103</v>
      </c>
      <c r="E264" s="28">
        <v>65</v>
      </c>
      <c r="F264" s="28">
        <v>6</v>
      </c>
      <c r="G264" s="28">
        <v>1</v>
      </c>
      <c r="H264" s="28">
        <v>27</v>
      </c>
      <c r="I264" s="28">
        <v>44</v>
      </c>
      <c r="J264" s="28">
        <v>50</v>
      </c>
      <c r="K264" s="28">
        <v>49</v>
      </c>
    </row>
    <row r="265" spans="2:11" ht="15" customHeight="1" thickBot="1" x14ac:dyDescent="0.25">
      <c r="B265" s="39" t="s">
        <v>305</v>
      </c>
      <c r="C265" s="28">
        <v>0</v>
      </c>
      <c r="D265" s="28">
        <v>68</v>
      </c>
      <c r="E265" s="28">
        <v>30</v>
      </c>
      <c r="F265" s="28">
        <v>2</v>
      </c>
      <c r="G265" s="28">
        <v>2</v>
      </c>
      <c r="H265" s="28">
        <v>12</v>
      </c>
      <c r="I265" s="28">
        <v>15</v>
      </c>
      <c r="J265" s="28">
        <v>13</v>
      </c>
      <c r="K265" s="28">
        <v>25</v>
      </c>
    </row>
    <row r="266" spans="2:11" ht="15" customHeight="1" thickBot="1" x14ac:dyDescent="0.25">
      <c r="B266" s="58" t="s">
        <v>306</v>
      </c>
      <c r="C266" s="28">
        <v>0</v>
      </c>
      <c r="D266" s="28">
        <v>19</v>
      </c>
      <c r="E266" s="28">
        <v>7</v>
      </c>
      <c r="F266" s="28">
        <v>1</v>
      </c>
      <c r="G266" s="28">
        <v>0</v>
      </c>
      <c r="H266" s="28">
        <v>3</v>
      </c>
      <c r="I266" s="28">
        <v>8</v>
      </c>
      <c r="J266" s="28">
        <v>11</v>
      </c>
      <c r="K266" s="28">
        <v>6</v>
      </c>
    </row>
    <row r="267" spans="2:11" ht="15" customHeight="1" thickBot="1" x14ac:dyDescent="0.25">
      <c r="B267" s="39" t="s">
        <v>307</v>
      </c>
      <c r="C267" s="28">
        <v>0</v>
      </c>
      <c r="D267" s="28">
        <v>26</v>
      </c>
      <c r="E267" s="28">
        <v>20</v>
      </c>
      <c r="F267" s="28">
        <v>1</v>
      </c>
      <c r="G267" s="28">
        <v>0</v>
      </c>
      <c r="H267" s="28">
        <v>4</v>
      </c>
      <c r="I267" s="28">
        <v>10</v>
      </c>
      <c r="J267" s="28">
        <v>7</v>
      </c>
      <c r="K267" s="28">
        <v>14</v>
      </c>
    </row>
    <row r="268" spans="2:11" ht="15" customHeight="1" thickBot="1" x14ac:dyDescent="0.25">
      <c r="B268" s="39" t="s">
        <v>308</v>
      </c>
      <c r="C268" s="28">
        <v>0</v>
      </c>
      <c r="D268" s="28">
        <v>52</v>
      </c>
      <c r="E268" s="28">
        <v>29</v>
      </c>
      <c r="F268" s="28">
        <v>2</v>
      </c>
      <c r="G268" s="28">
        <v>0</v>
      </c>
      <c r="H268" s="28">
        <v>9</v>
      </c>
      <c r="I268" s="28">
        <v>29</v>
      </c>
      <c r="J268" s="28">
        <v>27</v>
      </c>
      <c r="K268" s="28">
        <v>23</v>
      </c>
    </row>
    <row r="269" spans="2:11" ht="15" customHeight="1" thickBot="1" x14ac:dyDescent="0.25">
      <c r="B269" s="39" t="s">
        <v>309</v>
      </c>
      <c r="C269" s="28">
        <v>0</v>
      </c>
      <c r="D269" s="28">
        <v>54</v>
      </c>
      <c r="E269" s="28">
        <v>36</v>
      </c>
      <c r="F269" s="28">
        <v>2</v>
      </c>
      <c r="G269" s="28">
        <v>0</v>
      </c>
      <c r="H269" s="28">
        <v>13</v>
      </c>
      <c r="I269" s="28">
        <v>26</v>
      </c>
      <c r="J269" s="28">
        <v>13</v>
      </c>
      <c r="K269" s="28">
        <v>24</v>
      </c>
    </row>
    <row r="270" spans="2:11" ht="15" customHeight="1" thickBot="1" x14ac:dyDescent="0.25">
      <c r="B270" s="39" t="s">
        <v>310</v>
      </c>
      <c r="C270" s="28">
        <v>0</v>
      </c>
      <c r="D270" s="28">
        <v>288</v>
      </c>
      <c r="E270" s="28">
        <v>165</v>
      </c>
      <c r="F270" s="28">
        <v>18</v>
      </c>
      <c r="G270" s="28">
        <v>5</v>
      </c>
      <c r="H270" s="28">
        <v>49</v>
      </c>
      <c r="I270" s="28">
        <v>128</v>
      </c>
      <c r="J270" s="28">
        <v>99</v>
      </c>
      <c r="K270" s="28">
        <v>126</v>
      </c>
    </row>
    <row r="271" spans="2:11" ht="15" customHeight="1" thickBot="1" x14ac:dyDescent="0.25">
      <c r="B271" s="39" t="s">
        <v>311</v>
      </c>
      <c r="C271" s="28">
        <v>0</v>
      </c>
      <c r="D271" s="28">
        <v>25</v>
      </c>
      <c r="E271" s="28">
        <v>28</v>
      </c>
      <c r="F271" s="28">
        <v>0</v>
      </c>
      <c r="G271" s="28">
        <v>4</v>
      </c>
      <c r="H271" s="28">
        <v>6</v>
      </c>
      <c r="I271" s="28">
        <v>7</v>
      </c>
      <c r="J271" s="28">
        <v>5</v>
      </c>
      <c r="K271" s="28">
        <v>7</v>
      </c>
    </row>
    <row r="272" spans="2:11" ht="15" customHeight="1" thickBot="1" x14ac:dyDescent="0.25">
      <c r="B272" s="39" t="s">
        <v>312</v>
      </c>
      <c r="C272" s="28">
        <v>0</v>
      </c>
      <c r="D272" s="28">
        <v>11</v>
      </c>
      <c r="E272" s="28">
        <v>6</v>
      </c>
      <c r="F272" s="28">
        <v>0</v>
      </c>
      <c r="G272" s="28">
        <v>0</v>
      </c>
      <c r="H272" s="28">
        <v>3</v>
      </c>
      <c r="I272" s="28">
        <v>5</v>
      </c>
      <c r="J272" s="28">
        <v>2</v>
      </c>
      <c r="K272" s="28">
        <v>2</v>
      </c>
    </row>
    <row r="273" spans="2:11" ht="15" customHeight="1" thickBot="1" x14ac:dyDescent="0.25">
      <c r="B273" s="58" t="s">
        <v>313</v>
      </c>
      <c r="C273" s="28">
        <v>0</v>
      </c>
      <c r="D273" s="28">
        <v>16</v>
      </c>
      <c r="E273" s="28">
        <v>15</v>
      </c>
      <c r="F273" s="28">
        <v>2</v>
      </c>
      <c r="G273" s="28">
        <v>0</v>
      </c>
      <c r="H273" s="28">
        <v>10</v>
      </c>
      <c r="I273" s="28">
        <v>7</v>
      </c>
      <c r="J273" s="28">
        <v>4</v>
      </c>
      <c r="K273" s="28">
        <v>6</v>
      </c>
    </row>
    <row r="274" spans="2:11" ht="15" customHeight="1" thickBot="1" x14ac:dyDescent="0.25">
      <c r="B274" s="39" t="s">
        <v>314</v>
      </c>
      <c r="C274" s="28">
        <v>0</v>
      </c>
      <c r="D274" s="28">
        <v>252</v>
      </c>
      <c r="E274" s="28">
        <v>122</v>
      </c>
      <c r="F274" s="28">
        <v>15</v>
      </c>
      <c r="G274" s="28">
        <v>4</v>
      </c>
      <c r="H274" s="28">
        <v>49</v>
      </c>
      <c r="I274" s="28">
        <v>129</v>
      </c>
      <c r="J274" s="28">
        <v>98</v>
      </c>
      <c r="K274" s="28">
        <v>105</v>
      </c>
    </row>
    <row r="275" spans="2:11" ht="15" customHeight="1" thickBot="1" x14ac:dyDescent="0.25">
      <c r="B275" s="39" t="s">
        <v>315</v>
      </c>
      <c r="C275" s="28">
        <v>1</v>
      </c>
      <c r="D275" s="28">
        <v>295</v>
      </c>
      <c r="E275" s="28">
        <v>168</v>
      </c>
      <c r="F275" s="28">
        <v>10</v>
      </c>
      <c r="G275" s="28">
        <v>5</v>
      </c>
      <c r="H275" s="28">
        <v>61</v>
      </c>
      <c r="I275" s="28">
        <v>145</v>
      </c>
      <c r="J275" s="28">
        <v>118</v>
      </c>
      <c r="K275" s="28">
        <v>89</v>
      </c>
    </row>
    <row r="276" spans="2:11" ht="15" customHeight="1" thickBot="1" x14ac:dyDescent="0.25">
      <c r="B276" s="39" t="s">
        <v>316</v>
      </c>
      <c r="C276" s="28">
        <v>0</v>
      </c>
      <c r="D276" s="28">
        <v>106</v>
      </c>
      <c r="E276" s="28">
        <v>53</v>
      </c>
      <c r="F276" s="28">
        <v>3</v>
      </c>
      <c r="G276" s="28">
        <v>1</v>
      </c>
      <c r="H276" s="28">
        <v>22</v>
      </c>
      <c r="I276" s="28">
        <v>46</v>
      </c>
      <c r="J276" s="28">
        <v>43</v>
      </c>
      <c r="K276" s="28">
        <v>48</v>
      </c>
    </row>
    <row r="277" spans="2:11" ht="15" customHeight="1" thickBot="1" x14ac:dyDescent="0.25">
      <c r="B277" s="39" t="s">
        <v>317</v>
      </c>
      <c r="C277" s="28">
        <v>0</v>
      </c>
      <c r="D277" s="28">
        <v>93</v>
      </c>
      <c r="E277" s="28">
        <v>48</v>
      </c>
      <c r="F277" s="28">
        <v>3</v>
      </c>
      <c r="G277" s="28">
        <v>2</v>
      </c>
      <c r="H277" s="28">
        <v>20</v>
      </c>
      <c r="I277" s="28">
        <v>36</v>
      </c>
      <c r="J277" s="28">
        <v>39</v>
      </c>
      <c r="K277" s="28">
        <v>36</v>
      </c>
    </row>
    <row r="278" spans="2:11" ht="15" customHeight="1" thickBot="1" x14ac:dyDescent="0.25">
      <c r="B278" s="39" t="s">
        <v>318</v>
      </c>
      <c r="C278" s="28">
        <v>0</v>
      </c>
      <c r="D278" s="28">
        <v>16</v>
      </c>
      <c r="E278" s="28">
        <v>9</v>
      </c>
      <c r="F278" s="28">
        <v>0</v>
      </c>
      <c r="G278" s="28">
        <v>0</v>
      </c>
      <c r="H278" s="28">
        <v>2</v>
      </c>
      <c r="I278" s="28">
        <v>15</v>
      </c>
      <c r="J278" s="28">
        <v>2</v>
      </c>
      <c r="K278" s="28">
        <v>14</v>
      </c>
    </row>
    <row r="279" spans="2:11" ht="15" customHeight="1" thickBot="1" x14ac:dyDescent="0.25">
      <c r="B279" s="39" t="s">
        <v>319</v>
      </c>
      <c r="C279" s="28">
        <v>1</v>
      </c>
      <c r="D279" s="28">
        <v>287</v>
      </c>
      <c r="E279" s="28">
        <v>168</v>
      </c>
      <c r="F279" s="28">
        <v>11</v>
      </c>
      <c r="G279" s="28">
        <v>6</v>
      </c>
      <c r="H279" s="28">
        <v>69</v>
      </c>
      <c r="I279" s="28">
        <v>168</v>
      </c>
      <c r="J279" s="28">
        <v>121</v>
      </c>
      <c r="K279" s="28">
        <v>149</v>
      </c>
    </row>
    <row r="280" spans="2:11" ht="15" customHeight="1" thickBot="1" x14ac:dyDescent="0.25">
      <c r="B280" s="39" t="s">
        <v>320</v>
      </c>
      <c r="C280" s="28">
        <v>0</v>
      </c>
      <c r="D280" s="28">
        <v>113</v>
      </c>
      <c r="E280" s="28">
        <v>57</v>
      </c>
      <c r="F280" s="28">
        <v>1</v>
      </c>
      <c r="G280" s="28">
        <v>2</v>
      </c>
      <c r="H280" s="28">
        <v>20</v>
      </c>
      <c r="I280" s="28">
        <v>35</v>
      </c>
      <c r="J280" s="28">
        <v>40</v>
      </c>
      <c r="K280" s="28">
        <v>43</v>
      </c>
    </row>
    <row r="281" spans="2:11" ht="15" customHeight="1" thickBot="1" x14ac:dyDescent="0.25">
      <c r="B281" s="58" t="s">
        <v>321</v>
      </c>
      <c r="C281" s="28">
        <v>0</v>
      </c>
      <c r="D281" s="28">
        <v>14</v>
      </c>
      <c r="E281" s="28">
        <v>9</v>
      </c>
      <c r="F281" s="28">
        <v>1</v>
      </c>
      <c r="G281" s="28">
        <v>1</v>
      </c>
      <c r="H281" s="28">
        <v>1</v>
      </c>
      <c r="I281" s="28">
        <v>1</v>
      </c>
      <c r="J281" s="28">
        <v>6</v>
      </c>
      <c r="K281" s="28">
        <v>5</v>
      </c>
    </row>
    <row r="282" spans="2:11" ht="15" customHeight="1" thickBot="1" x14ac:dyDescent="0.25">
      <c r="B282" s="39" t="s">
        <v>322</v>
      </c>
      <c r="C282" s="28">
        <v>0</v>
      </c>
      <c r="D282" s="28">
        <v>215</v>
      </c>
      <c r="E282" s="28">
        <v>110</v>
      </c>
      <c r="F282" s="28">
        <v>6</v>
      </c>
      <c r="G282" s="28">
        <v>2</v>
      </c>
      <c r="H282" s="28">
        <v>27</v>
      </c>
      <c r="I282" s="28">
        <v>64</v>
      </c>
      <c r="J282" s="28">
        <v>78</v>
      </c>
      <c r="K282" s="28">
        <v>77</v>
      </c>
    </row>
    <row r="283" spans="2:11" ht="15" customHeight="1" thickBot="1" x14ac:dyDescent="0.25">
      <c r="B283" s="39" t="s">
        <v>323</v>
      </c>
      <c r="C283" s="28">
        <v>0</v>
      </c>
      <c r="D283" s="28">
        <v>133</v>
      </c>
      <c r="E283" s="28">
        <v>87</v>
      </c>
      <c r="F283" s="28">
        <v>9</v>
      </c>
      <c r="G283" s="28">
        <v>5</v>
      </c>
      <c r="H283" s="28">
        <v>22</v>
      </c>
      <c r="I283" s="28">
        <v>48</v>
      </c>
      <c r="J283" s="28">
        <v>24</v>
      </c>
      <c r="K283" s="28">
        <v>42</v>
      </c>
    </row>
    <row r="284" spans="2:11" ht="15" customHeight="1" thickBot="1" x14ac:dyDescent="0.25">
      <c r="B284" s="39" t="s">
        <v>324</v>
      </c>
      <c r="C284" s="28">
        <v>0</v>
      </c>
      <c r="D284" s="28">
        <v>625</v>
      </c>
      <c r="E284" s="28">
        <v>299</v>
      </c>
      <c r="F284" s="28">
        <v>17</v>
      </c>
      <c r="G284" s="28">
        <v>7</v>
      </c>
      <c r="H284" s="28">
        <v>131</v>
      </c>
      <c r="I284" s="28">
        <v>326</v>
      </c>
      <c r="J284" s="28">
        <v>192</v>
      </c>
      <c r="K284" s="28">
        <v>242</v>
      </c>
    </row>
    <row r="285" spans="2:11" ht="15" customHeight="1" thickBot="1" x14ac:dyDescent="0.25">
      <c r="B285" s="39" t="s">
        <v>325</v>
      </c>
      <c r="C285" s="28">
        <v>0</v>
      </c>
      <c r="D285" s="28">
        <v>211</v>
      </c>
      <c r="E285" s="28">
        <v>216</v>
      </c>
      <c r="F285" s="28">
        <v>7</v>
      </c>
      <c r="G285" s="28">
        <v>5</v>
      </c>
      <c r="H285" s="28">
        <v>39</v>
      </c>
      <c r="I285" s="28">
        <v>164</v>
      </c>
      <c r="J285" s="28">
        <v>77</v>
      </c>
      <c r="K285" s="28">
        <v>118</v>
      </c>
    </row>
    <row r="286" spans="2:11" ht="15" customHeight="1" thickBot="1" x14ac:dyDescent="0.25">
      <c r="B286" s="39" t="s">
        <v>326</v>
      </c>
      <c r="C286" s="28">
        <v>0</v>
      </c>
      <c r="D286" s="28">
        <v>84</v>
      </c>
      <c r="E286" s="28">
        <v>71</v>
      </c>
      <c r="F286" s="28">
        <v>2</v>
      </c>
      <c r="G286" s="28">
        <v>1</v>
      </c>
      <c r="H286" s="28">
        <v>14</v>
      </c>
      <c r="I286" s="28">
        <v>50</v>
      </c>
      <c r="J286" s="28">
        <v>24</v>
      </c>
      <c r="K286" s="28">
        <v>36</v>
      </c>
    </row>
    <row r="287" spans="2:11" ht="15" customHeight="1" thickBot="1" x14ac:dyDescent="0.25">
      <c r="B287" s="39" t="s">
        <v>327</v>
      </c>
      <c r="C287" s="28">
        <v>0</v>
      </c>
      <c r="D287" s="28">
        <v>133</v>
      </c>
      <c r="E287" s="28">
        <v>66</v>
      </c>
      <c r="F287" s="28">
        <v>11</v>
      </c>
      <c r="G287" s="28">
        <v>5</v>
      </c>
      <c r="H287" s="28">
        <v>37</v>
      </c>
      <c r="I287" s="28">
        <v>69</v>
      </c>
      <c r="J287" s="28">
        <v>64</v>
      </c>
      <c r="K287" s="28">
        <v>55</v>
      </c>
    </row>
    <row r="288" spans="2:11" ht="15" customHeight="1" thickBot="1" x14ac:dyDescent="0.25">
      <c r="B288" s="39" t="s">
        <v>328</v>
      </c>
      <c r="C288" s="28">
        <v>0</v>
      </c>
      <c r="D288" s="28">
        <v>59</v>
      </c>
      <c r="E288" s="28">
        <v>36</v>
      </c>
      <c r="F288" s="28">
        <v>2</v>
      </c>
      <c r="G288" s="28">
        <v>1</v>
      </c>
      <c r="H288" s="28">
        <v>10</v>
      </c>
      <c r="I288" s="28">
        <v>28</v>
      </c>
      <c r="J288" s="28">
        <v>20</v>
      </c>
      <c r="K288" s="28">
        <v>31</v>
      </c>
    </row>
    <row r="289" spans="2:11" ht="15" customHeight="1" thickBot="1" x14ac:dyDescent="0.25">
      <c r="B289" s="39" t="s">
        <v>329</v>
      </c>
      <c r="C289" s="28">
        <v>1</v>
      </c>
      <c r="D289" s="28">
        <v>392</v>
      </c>
      <c r="E289" s="28">
        <v>241</v>
      </c>
      <c r="F289" s="28">
        <v>23</v>
      </c>
      <c r="G289" s="28">
        <v>7</v>
      </c>
      <c r="H289" s="28">
        <v>102</v>
      </c>
      <c r="I289" s="28">
        <v>231</v>
      </c>
      <c r="J289" s="28">
        <v>177</v>
      </c>
      <c r="K289" s="28">
        <v>130</v>
      </c>
    </row>
    <row r="290" spans="2:11" ht="15" customHeight="1" thickBot="1" x14ac:dyDescent="0.25">
      <c r="B290" s="39" t="s">
        <v>330</v>
      </c>
      <c r="C290" s="28">
        <v>0</v>
      </c>
      <c r="D290" s="28">
        <v>117</v>
      </c>
      <c r="E290" s="28">
        <v>82</v>
      </c>
      <c r="F290" s="28">
        <v>1</v>
      </c>
      <c r="G290" s="28">
        <v>2</v>
      </c>
      <c r="H290" s="28">
        <v>32</v>
      </c>
      <c r="I290" s="28">
        <v>68</v>
      </c>
      <c r="J290" s="28">
        <v>55</v>
      </c>
      <c r="K290" s="28">
        <v>69</v>
      </c>
    </row>
    <row r="291" spans="2:11" ht="15" customHeight="1" thickBot="1" x14ac:dyDescent="0.25">
      <c r="B291" s="39" t="s">
        <v>331</v>
      </c>
      <c r="C291" s="28">
        <v>0</v>
      </c>
      <c r="D291" s="28">
        <v>141</v>
      </c>
      <c r="E291" s="28">
        <v>69</v>
      </c>
      <c r="F291" s="28">
        <v>5</v>
      </c>
      <c r="G291" s="28">
        <v>2</v>
      </c>
      <c r="H291" s="28">
        <v>31</v>
      </c>
      <c r="I291" s="28">
        <v>68</v>
      </c>
      <c r="J291" s="28">
        <v>53</v>
      </c>
      <c r="K291" s="28">
        <v>55</v>
      </c>
    </row>
    <row r="292" spans="2:11" ht="15" customHeight="1" thickBot="1" x14ac:dyDescent="0.25">
      <c r="B292" s="39" t="s">
        <v>332</v>
      </c>
      <c r="C292" s="28">
        <v>0</v>
      </c>
      <c r="D292" s="28">
        <v>95</v>
      </c>
      <c r="E292" s="28">
        <v>48</v>
      </c>
      <c r="F292" s="28">
        <v>10</v>
      </c>
      <c r="G292" s="28">
        <v>9</v>
      </c>
      <c r="H292" s="28">
        <v>15</v>
      </c>
      <c r="I292" s="28">
        <v>42</v>
      </c>
      <c r="J292" s="28">
        <v>30</v>
      </c>
      <c r="K292" s="28">
        <v>35</v>
      </c>
    </row>
    <row r="293" spans="2:11" ht="15" customHeight="1" thickBot="1" x14ac:dyDescent="0.25">
      <c r="B293" s="39" t="s">
        <v>333</v>
      </c>
      <c r="C293" s="28">
        <v>0</v>
      </c>
      <c r="D293" s="28">
        <v>59</v>
      </c>
      <c r="E293" s="28">
        <v>31</v>
      </c>
      <c r="F293" s="28">
        <v>5</v>
      </c>
      <c r="G293" s="28">
        <v>2</v>
      </c>
      <c r="H293" s="28">
        <v>14</v>
      </c>
      <c r="I293" s="28">
        <v>17</v>
      </c>
      <c r="J293" s="28">
        <v>14</v>
      </c>
      <c r="K293" s="28">
        <v>29</v>
      </c>
    </row>
    <row r="294" spans="2:11" ht="15" customHeight="1" thickBot="1" x14ac:dyDescent="0.25">
      <c r="B294" s="56" t="s">
        <v>334</v>
      </c>
      <c r="C294" s="28">
        <v>1</v>
      </c>
      <c r="D294" s="28">
        <v>102</v>
      </c>
      <c r="E294" s="28">
        <v>127</v>
      </c>
      <c r="F294" s="28">
        <v>0</v>
      </c>
      <c r="G294" s="28">
        <v>1</v>
      </c>
      <c r="H294" s="28">
        <v>14</v>
      </c>
      <c r="I294" s="28">
        <v>50</v>
      </c>
      <c r="J294" s="28">
        <v>38</v>
      </c>
      <c r="K294" s="28">
        <v>57</v>
      </c>
    </row>
    <row r="295" spans="2:11" ht="15" customHeight="1" thickBot="1" x14ac:dyDescent="0.25">
      <c r="B295" s="60" t="s">
        <v>335</v>
      </c>
      <c r="C295" s="28">
        <v>2</v>
      </c>
      <c r="D295" s="28">
        <v>362</v>
      </c>
      <c r="E295" s="28">
        <v>199</v>
      </c>
      <c r="F295" s="28">
        <v>15</v>
      </c>
      <c r="G295" s="28">
        <v>3</v>
      </c>
      <c r="H295" s="28">
        <v>80</v>
      </c>
      <c r="I295" s="28">
        <v>161</v>
      </c>
      <c r="J295" s="28">
        <v>94</v>
      </c>
      <c r="K295" s="28">
        <v>152</v>
      </c>
    </row>
    <row r="296" spans="2:11" ht="15" customHeight="1" thickBot="1" x14ac:dyDescent="0.25">
      <c r="B296" s="39" t="s">
        <v>336</v>
      </c>
      <c r="C296" s="28">
        <v>0</v>
      </c>
      <c r="D296" s="28">
        <v>28</v>
      </c>
      <c r="E296" s="28">
        <v>7</v>
      </c>
      <c r="F296" s="28">
        <v>0</v>
      </c>
      <c r="G296" s="28">
        <v>0</v>
      </c>
      <c r="H296" s="28">
        <v>8</v>
      </c>
      <c r="I296" s="28">
        <v>25</v>
      </c>
      <c r="J296" s="28">
        <v>9</v>
      </c>
      <c r="K296" s="28">
        <v>13</v>
      </c>
    </row>
    <row r="297" spans="2:11" ht="15" customHeight="1" thickBot="1" x14ac:dyDescent="0.25">
      <c r="B297" s="39" t="s">
        <v>337</v>
      </c>
      <c r="C297" s="28">
        <v>0</v>
      </c>
      <c r="D297" s="28">
        <v>104</v>
      </c>
      <c r="E297" s="28">
        <v>85</v>
      </c>
      <c r="F297" s="28">
        <v>3</v>
      </c>
      <c r="G297" s="28">
        <v>2</v>
      </c>
      <c r="H297" s="28">
        <v>26</v>
      </c>
      <c r="I297" s="28">
        <v>67</v>
      </c>
      <c r="J297" s="28">
        <v>52</v>
      </c>
      <c r="K297" s="28">
        <v>79</v>
      </c>
    </row>
    <row r="298" spans="2:11" ht="15" customHeight="1" thickBot="1" x14ac:dyDescent="0.25">
      <c r="B298" s="39" t="s">
        <v>338</v>
      </c>
      <c r="C298" s="28">
        <v>0</v>
      </c>
      <c r="D298" s="28">
        <v>135</v>
      </c>
      <c r="E298" s="28">
        <v>47</v>
      </c>
      <c r="F298" s="28">
        <v>5</v>
      </c>
      <c r="G298" s="28">
        <v>1</v>
      </c>
      <c r="H298" s="28">
        <v>36</v>
      </c>
      <c r="I298" s="28">
        <v>52</v>
      </c>
      <c r="J298" s="28">
        <v>30</v>
      </c>
      <c r="K298" s="28">
        <v>25</v>
      </c>
    </row>
    <row r="299" spans="2:11" ht="15" customHeight="1" thickBot="1" x14ac:dyDescent="0.25">
      <c r="B299" s="56" t="s">
        <v>339</v>
      </c>
      <c r="C299" s="28">
        <v>0</v>
      </c>
      <c r="D299" s="28">
        <v>92</v>
      </c>
      <c r="E299" s="28">
        <v>97</v>
      </c>
      <c r="F299" s="28">
        <v>8</v>
      </c>
      <c r="G299" s="28">
        <v>2</v>
      </c>
      <c r="H299" s="28">
        <v>23</v>
      </c>
      <c r="I299" s="28">
        <v>45</v>
      </c>
      <c r="J299" s="28">
        <v>45</v>
      </c>
      <c r="K299" s="28">
        <v>70</v>
      </c>
    </row>
    <row r="300" spans="2:11" ht="15" customHeight="1" thickBot="1" x14ac:dyDescent="0.25">
      <c r="B300" s="60" t="s">
        <v>340</v>
      </c>
      <c r="C300" s="28">
        <v>0</v>
      </c>
      <c r="D300" s="28">
        <v>244</v>
      </c>
      <c r="E300" s="28">
        <v>137</v>
      </c>
      <c r="F300" s="28">
        <v>17</v>
      </c>
      <c r="G300" s="28">
        <v>2</v>
      </c>
      <c r="H300" s="28">
        <v>52</v>
      </c>
      <c r="I300" s="28">
        <v>143</v>
      </c>
      <c r="J300" s="28">
        <v>100</v>
      </c>
      <c r="K300" s="28">
        <v>107</v>
      </c>
    </row>
    <row r="301" spans="2:11" ht="15" customHeight="1" thickBot="1" x14ac:dyDescent="0.25">
      <c r="B301" s="39" t="s">
        <v>341</v>
      </c>
      <c r="C301" s="28">
        <v>0</v>
      </c>
      <c r="D301" s="28">
        <v>184</v>
      </c>
      <c r="E301" s="28">
        <v>148</v>
      </c>
      <c r="F301" s="28">
        <v>7</v>
      </c>
      <c r="G301" s="28">
        <v>7</v>
      </c>
      <c r="H301" s="28">
        <v>59</v>
      </c>
      <c r="I301" s="28">
        <v>142</v>
      </c>
      <c r="J301" s="28">
        <v>80</v>
      </c>
      <c r="K301" s="28">
        <v>105</v>
      </c>
    </row>
    <row r="302" spans="2:11" ht="15" customHeight="1" thickBot="1" x14ac:dyDescent="0.25">
      <c r="B302" s="39" t="s">
        <v>342</v>
      </c>
      <c r="C302" s="28">
        <v>0</v>
      </c>
      <c r="D302" s="28">
        <v>98</v>
      </c>
      <c r="E302" s="28">
        <v>102</v>
      </c>
      <c r="F302" s="28">
        <v>8</v>
      </c>
      <c r="G302" s="28">
        <v>2</v>
      </c>
      <c r="H302" s="28">
        <v>22</v>
      </c>
      <c r="I302" s="28">
        <v>56</v>
      </c>
      <c r="J302" s="28">
        <v>8</v>
      </c>
      <c r="K302" s="28">
        <v>46</v>
      </c>
    </row>
    <row r="303" spans="2:11" ht="15" customHeight="1" thickBot="1" x14ac:dyDescent="0.25">
      <c r="B303" s="39" t="s">
        <v>343</v>
      </c>
      <c r="C303" s="28">
        <v>0</v>
      </c>
      <c r="D303" s="28">
        <v>289</v>
      </c>
      <c r="E303" s="28">
        <v>135</v>
      </c>
      <c r="F303" s="28">
        <v>14</v>
      </c>
      <c r="G303" s="28">
        <v>8</v>
      </c>
      <c r="H303" s="28">
        <v>59</v>
      </c>
      <c r="I303" s="28">
        <v>177</v>
      </c>
      <c r="J303" s="28">
        <v>68</v>
      </c>
      <c r="K303" s="28">
        <v>107</v>
      </c>
    </row>
    <row r="304" spans="2:11" ht="15" customHeight="1" thickBot="1" x14ac:dyDescent="0.25">
      <c r="B304" s="39" t="s">
        <v>344</v>
      </c>
      <c r="C304" s="28">
        <v>0</v>
      </c>
      <c r="D304" s="28">
        <v>122</v>
      </c>
      <c r="E304" s="28">
        <v>90</v>
      </c>
      <c r="F304" s="28">
        <v>5</v>
      </c>
      <c r="G304" s="28">
        <v>3</v>
      </c>
      <c r="H304" s="28">
        <v>29</v>
      </c>
      <c r="I304" s="28">
        <v>90</v>
      </c>
      <c r="J304" s="28">
        <v>40</v>
      </c>
      <c r="K304" s="28">
        <v>42</v>
      </c>
    </row>
    <row r="305" spans="2:11" ht="15" customHeight="1" thickBot="1" x14ac:dyDescent="0.25">
      <c r="B305" s="39" t="s">
        <v>345</v>
      </c>
      <c r="C305" s="28">
        <v>4</v>
      </c>
      <c r="D305" s="28">
        <v>1061</v>
      </c>
      <c r="E305" s="28">
        <v>608</v>
      </c>
      <c r="F305" s="28">
        <v>59</v>
      </c>
      <c r="G305" s="28">
        <v>28</v>
      </c>
      <c r="H305" s="28">
        <v>230</v>
      </c>
      <c r="I305" s="28">
        <v>746</v>
      </c>
      <c r="J305" s="28">
        <v>374</v>
      </c>
      <c r="K305" s="28">
        <v>507</v>
      </c>
    </row>
    <row r="306" spans="2:11" ht="15" customHeight="1" thickBot="1" x14ac:dyDescent="0.25">
      <c r="B306" s="39" t="s">
        <v>346</v>
      </c>
      <c r="C306" s="28">
        <v>0</v>
      </c>
      <c r="D306" s="28">
        <v>147</v>
      </c>
      <c r="E306" s="28">
        <v>97</v>
      </c>
      <c r="F306" s="28">
        <v>8</v>
      </c>
      <c r="G306" s="28">
        <v>2</v>
      </c>
      <c r="H306" s="28">
        <v>23</v>
      </c>
      <c r="I306" s="28">
        <v>81</v>
      </c>
      <c r="J306" s="28">
        <v>39</v>
      </c>
      <c r="K306" s="28">
        <v>51</v>
      </c>
    </row>
    <row r="307" spans="2:11" ht="15" customHeight="1" thickBot="1" x14ac:dyDescent="0.25">
      <c r="B307" s="39" t="s">
        <v>347</v>
      </c>
      <c r="C307" s="28">
        <v>0</v>
      </c>
      <c r="D307" s="28">
        <v>282</v>
      </c>
      <c r="E307" s="28">
        <v>237</v>
      </c>
      <c r="F307" s="28">
        <v>25</v>
      </c>
      <c r="G307" s="28">
        <v>31</v>
      </c>
      <c r="H307" s="28">
        <v>80</v>
      </c>
      <c r="I307" s="28">
        <v>92</v>
      </c>
      <c r="J307" s="28">
        <v>26</v>
      </c>
      <c r="K307" s="28">
        <v>26</v>
      </c>
    </row>
    <row r="308" spans="2:11" ht="15" customHeight="1" thickBot="1" x14ac:dyDescent="0.25">
      <c r="B308" s="39" t="s">
        <v>348</v>
      </c>
      <c r="C308" s="28">
        <v>0</v>
      </c>
      <c r="D308" s="28">
        <v>94</v>
      </c>
      <c r="E308" s="28">
        <v>57</v>
      </c>
      <c r="F308" s="28">
        <v>2</v>
      </c>
      <c r="G308" s="28">
        <v>2</v>
      </c>
      <c r="H308" s="28">
        <v>9</v>
      </c>
      <c r="I308" s="28">
        <v>70</v>
      </c>
      <c r="J308" s="28">
        <v>39</v>
      </c>
      <c r="K308" s="28">
        <v>50</v>
      </c>
    </row>
    <row r="309" spans="2:11" ht="15" customHeight="1" thickBot="1" x14ac:dyDescent="0.25">
      <c r="B309" s="39" t="s">
        <v>349</v>
      </c>
      <c r="C309" s="28">
        <v>0</v>
      </c>
      <c r="D309" s="28">
        <v>114</v>
      </c>
      <c r="E309" s="28">
        <v>50</v>
      </c>
      <c r="F309" s="28">
        <v>7</v>
      </c>
      <c r="G309" s="28">
        <v>5</v>
      </c>
      <c r="H309" s="28">
        <v>17</v>
      </c>
      <c r="I309" s="28">
        <v>50</v>
      </c>
      <c r="J309" s="28">
        <v>33</v>
      </c>
      <c r="K309" s="28">
        <v>51</v>
      </c>
    </row>
    <row r="310" spans="2:11" ht="15" customHeight="1" thickBot="1" x14ac:dyDescent="0.25">
      <c r="B310" s="39" t="s">
        <v>350</v>
      </c>
      <c r="C310" s="28">
        <v>0</v>
      </c>
      <c r="D310" s="28">
        <v>133</v>
      </c>
      <c r="E310" s="28">
        <v>94</v>
      </c>
      <c r="F310" s="28">
        <v>6</v>
      </c>
      <c r="G310" s="28">
        <v>3</v>
      </c>
      <c r="H310" s="28">
        <v>27</v>
      </c>
      <c r="I310" s="28">
        <v>77</v>
      </c>
      <c r="J310" s="28">
        <v>34</v>
      </c>
      <c r="K310" s="28">
        <v>72</v>
      </c>
    </row>
    <row r="311" spans="2:11" ht="15" customHeight="1" thickBot="1" x14ac:dyDescent="0.25">
      <c r="B311" s="39" t="s">
        <v>351</v>
      </c>
      <c r="C311" s="28">
        <v>0</v>
      </c>
      <c r="D311" s="28">
        <v>155</v>
      </c>
      <c r="E311" s="28">
        <v>122</v>
      </c>
      <c r="F311" s="28">
        <v>6</v>
      </c>
      <c r="G311" s="28">
        <v>2</v>
      </c>
      <c r="H311" s="28">
        <v>28</v>
      </c>
      <c r="I311" s="28">
        <v>104</v>
      </c>
      <c r="J311" s="28">
        <v>52</v>
      </c>
      <c r="K311" s="28">
        <v>71</v>
      </c>
    </row>
    <row r="312" spans="2:11" ht="15" customHeight="1" thickBot="1" x14ac:dyDescent="0.25">
      <c r="B312" s="39" t="s">
        <v>352</v>
      </c>
      <c r="C312" s="28">
        <v>0</v>
      </c>
      <c r="D312" s="28">
        <v>157</v>
      </c>
      <c r="E312" s="28">
        <v>85</v>
      </c>
      <c r="F312" s="28">
        <v>10</v>
      </c>
      <c r="G312" s="28">
        <v>1</v>
      </c>
      <c r="H312" s="28">
        <v>31</v>
      </c>
      <c r="I312" s="28">
        <v>93</v>
      </c>
      <c r="J312" s="28">
        <v>32</v>
      </c>
      <c r="K312" s="28">
        <v>47</v>
      </c>
    </row>
    <row r="313" spans="2:11" ht="15" customHeight="1" thickBot="1" x14ac:dyDescent="0.25">
      <c r="B313" s="39" t="s">
        <v>353</v>
      </c>
      <c r="C313" s="28">
        <v>0</v>
      </c>
      <c r="D313" s="28">
        <v>226</v>
      </c>
      <c r="E313" s="28">
        <v>120</v>
      </c>
      <c r="F313" s="28">
        <v>13</v>
      </c>
      <c r="G313" s="28">
        <v>5</v>
      </c>
      <c r="H313" s="28">
        <v>50</v>
      </c>
      <c r="I313" s="28">
        <v>180</v>
      </c>
      <c r="J313" s="28">
        <v>98</v>
      </c>
      <c r="K313" s="28">
        <v>95</v>
      </c>
    </row>
    <row r="314" spans="2:11" ht="15" customHeight="1" thickBot="1" x14ac:dyDescent="0.25">
      <c r="B314" s="39" t="s">
        <v>354</v>
      </c>
      <c r="C314" s="28">
        <v>1</v>
      </c>
      <c r="D314" s="28">
        <v>69</v>
      </c>
      <c r="E314" s="28">
        <v>36</v>
      </c>
      <c r="F314" s="28">
        <v>3</v>
      </c>
      <c r="G314" s="28">
        <v>3</v>
      </c>
      <c r="H314" s="28">
        <v>18</v>
      </c>
      <c r="I314" s="28">
        <v>32</v>
      </c>
      <c r="J314" s="28">
        <v>28</v>
      </c>
      <c r="K314" s="28">
        <v>27</v>
      </c>
    </row>
    <row r="315" spans="2:11" ht="15" customHeight="1" thickBot="1" x14ac:dyDescent="0.25">
      <c r="B315" s="39" t="s">
        <v>355</v>
      </c>
      <c r="C315" s="28">
        <v>0</v>
      </c>
      <c r="D315" s="28">
        <v>118</v>
      </c>
      <c r="E315" s="28">
        <v>52</v>
      </c>
      <c r="F315" s="28">
        <v>2</v>
      </c>
      <c r="G315" s="28">
        <v>4</v>
      </c>
      <c r="H315" s="28">
        <v>20</v>
      </c>
      <c r="I315" s="28">
        <v>62</v>
      </c>
      <c r="J315" s="28">
        <v>52</v>
      </c>
      <c r="K315" s="28">
        <v>51</v>
      </c>
    </row>
    <row r="316" spans="2:11" ht="15" customHeight="1" thickBot="1" x14ac:dyDescent="0.25">
      <c r="B316" s="39" t="s">
        <v>356</v>
      </c>
      <c r="C316" s="28">
        <v>0</v>
      </c>
      <c r="D316" s="28">
        <v>130</v>
      </c>
      <c r="E316" s="28">
        <v>62</v>
      </c>
      <c r="F316" s="28">
        <v>8</v>
      </c>
      <c r="G316" s="28">
        <v>4</v>
      </c>
      <c r="H316" s="28">
        <v>18</v>
      </c>
      <c r="I316" s="28">
        <v>60</v>
      </c>
      <c r="J316" s="28">
        <v>28</v>
      </c>
      <c r="K316" s="28">
        <v>41</v>
      </c>
    </row>
    <row r="317" spans="2:11" ht="15" customHeight="1" thickBot="1" x14ac:dyDescent="0.25">
      <c r="B317" s="56" t="s">
        <v>357</v>
      </c>
      <c r="C317" s="28">
        <v>0</v>
      </c>
      <c r="D317" s="28">
        <v>91</v>
      </c>
      <c r="E317" s="28">
        <v>70</v>
      </c>
      <c r="F317" s="28">
        <v>12</v>
      </c>
      <c r="G317" s="28">
        <v>5</v>
      </c>
      <c r="H317" s="28">
        <v>17</v>
      </c>
      <c r="I317" s="28">
        <v>56</v>
      </c>
      <c r="J317" s="28">
        <v>21</v>
      </c>
      <c r="K317" s="28">
        <v>37</v>
      </c>
    </row>
    <row r="318" spans="2:11" ht="15" customHeight="1" thickBot="1" x14ac:dyDescent="0.25">
      <c r="B318" s="60" t="s">
        <v>358</v>
      </c>
      <c r="C318" s="28">
        <v>0</v>
      </c>
      <c r="D318" s="28">
        <v>53</v>
      </c>
      <c r="E318" s="28">
        <v>27</v>
      </c>
      <c r="F318" s="28">
        <v>6</v>
      </c>
      <c r="G318" s="28">
        <v>0</v>
      </c>
      <c r="H318" s="28">
        <v>14</v>
      </c>
      <c r="I318" s="28">
        <v>28</v>
      </c>
      <c r="J318" s="28">
        <v>27</v>
      </c>
      <c r="K318" s="28">
        <v>17</v>
      </c>
    </row>
    <row r="319" spans="2:11" ht="15" customHeight="1" thickBot="1" x14ac:dyDescent="0.25">
      <c r="B319" s="39" t="s">
        <v>359</v>
      </c>
      <c r="C319" s="28">
        <v>0</v>
      </c>
      <c r="D319" s="28">
        <v>56</v>
      </c>
      <c r="E319" s="28">
        <v>44</v>
      </c>
      <c r="F319" s="28">
        <v>3</v>
      </c>
      <c r="G319" s="28">
        <v>1</v>
      </c>
      <c r="H319" s="28">
        <v>16</v>
      </c>
      <c r="I319" s="28">
        <v>45</v>
      </c>
      <c r="J319" s="28">
        <v>19</v>
      </c>
      <c r="K319" s="28">
        <v>18</v>
      </c>
    </row>
    <row r="320" spans="2:11" ht="15" customHeight="1" thickBot="1" x14ac:dyDescent="0.25">
      <c r="B320" s="39" t="s">
        <v>360</v>
      </c>
      <c r="C320" s="28">
        <v>0</v>
      </c>
      <c r="D320" s="28">
        <v>25</v>
      </c>
      <c r="E320" s="28">
        <v>18</v>
      </c>
      <c r="F320" s="28">
        <v>4</v>
      </c>
      <c r="G320" s="28">
        <v>1</v>
      </c>
      <c r="H320" s="28">
        <v>5</v>
      </c>
      <c r="I320" s="28">
        <v>8</v>
      </c>
      <c r="J320" s="28">
        <v>10</v>
      </c>
      <c r="K320" s="28">
        <v>7</v>
      </c>
    </row>
    <row r="321" spans="2:11" ht="15" customHeight="1" thickBot="1" x14ac:dyDescent="0.25">
      <c r="B321" s="39" t="s">
        <v>361</v>
      </c>
      <c r="C321" s="28">
        <v>0</v>
      </c>
      <c r="D321" s="28">
        <v>98</v>
      </c>
      <c r="E321" s="28">
        <v>52</v>
      </c>
      <c r="F321" s="28">
        <v>3</v>
      </c>
      <c r="G321" s="28">
        <v>2</v>
      </c>
      <c r="H321" s="28">
        <v>31</v>
      </c>
      <c r="I321" s="28">
        <v>76</v>
      </c>
      <c r="J321" s="28">
        <v>85</v>
      </c>
      <c r="K321" s="28">
        <v>49</v>
      </c>
    </row>
    <row r="322" spans="2:11" ht="15" customHeight="1" thickBot="1" x14ac:dyDescent="0.25">
      <c r="B322" s="39" t="s">
        <v>362</v>
      </c>
      <c r="C322" s="28">
        <v>2</v>
      </c>
      <c r="D322" s="28">
        <v>210</v>
      </c>
      <c r="E322" s="28">
        <v>138</v>
      </c>
      <c r="F322" s="28">
        <v>15</v>
      </c>
      <c r="G322" s="28">
        <v>7</v>
      </c>
      <c r="H322" s="28">
        <v>53</v>
      </c>
      <c r="I322" s="28">
        <v>148</v>
      </c>
      <c r="J322" s="28">
        <v>133</v>
      </c>
      <c r="K322" s="28">
        <v>115</v>
      </c>
    </row>
    <row r="323" spans="2:11" ht="15" customHeight="1" thickBot="1" x14ac:dyDescent="0.25">
      <c r="B323" s="39" t="s">
        <v>363</v>
      </c>
      <c r="C323" s="28">
        <v>0</v>
      </c>
      <c r="D323" s="28">
        <v>23</v>
      </c>
      <c r="E323" s="28">
        <v>23</v>
      </c>
      <c r="F323" s="28">
        <v>3</v>
      </c>
      <c r="G323" s="28">
        <v>0</v>
      </c>
      <c r="H323" s="28">
        <v>5</v>
      </c>
      <c r="I323" s="28">
        <v>28</v>
      </c>
      <c r="J323" s="28">
        <v>18</v>
      </c>
      <c r="K323" s="28">
        <v>18</v>
      </c>
    </row>
    <row r="324" spans="2:11" ht="15" customHeight="1" thickBot="1" x14ac:dyDescent="0.25">
      <c r="B324" s="39" t="s">
        <v>364</v>
      </c>
      <c r="C324" s="28">
        <v>0</v>
      </c>
      <c r="D324" s="28">
        <v>43</v>
      </c>
      <c r="E324" s="28">
        <v>23</v>
      </c>
      <c r="F324" s="28">
        <v>4</v>
      </c>
      <c r="G324" s="28">
        <v>0</v>
      </c>
      <c r="H324" s="28">
        <v>8</v>
      </c>
      <c r="I324" s="28">
        <v>28</v>
      </c>
      <c r="J324" s="28">
        <v>24</v>
      </c>
      <c r="K324" s="28">
        <v>10</v>
      </c>
    </row>
    <row r="325" spans="2:11" ht="15" customHeight="1" thickBot="1" x14ac:dyDescent="0.25">
      <c r="B325" s="39" t="s">
        <v>365</v>
      </c>
      <c r="C325" s="28">
        <v>0</v>
      </c>
      <c r="D325" s="28">
        <v>15</v>
      </c>
      <c r="E325" s="28">
        <v>24</v>
      </c>
      <c r="F325" s="28">
        <v>2</v>
      </c>
      <c r="G325" s="28">
        <v>0</v>
      </c>
      <c r="H325" s="28">
        <v>6</v>
      </c>
      <c r="I325" s="28">
        <v>18</v>
      </c>
      <c r="J325" s="28">
        <v>8</v>
      </c>
      <c r="K325" s="28">
        <v>8</v>
      </c>
    </row>
    <row r="326" spans="2:11" ht="15" customHeight="1" thickBot="1" x14ac:dyDescent="0.25">
      <c r="B326" s="39" t="s">
        <v>366</v>
      </c>
      <c r="C326" s="28">
        <v>0</v>
      </c>
      <c r="D326" s="28">
        <v>18</v>
      </c>
      <c r="E326" s="28">
        <v>9</v>
      </c>
      <c r="F326" s="28">
        <v>0</v>
      </c>
      <c r="G326" s="28">
        <v>0</v>
      </c>
      <c r="H326" s="28">
        <v>2</v>
      </c>
      <c r="I326" s="28">
        <v>7</v>
      </c>
      <c r="J326" s="28">
        <v>4</v>
      </c>
      <c r="K326" s="28">
        <v>5</v>
      </c>
    </row>
    <row r="327" spans="2:11" ht="15" customHeight="1" thickBot="1" x14ac:dyDescent="0.25">
      <c r="B327" s="39" t="s">
        <v>367</v>
      </c>
      <c r="C327" s="28">
        <v>0</v>
      </c>
      <c r="D327" s="28">
        <v>19</v>
      </c>
      <c r="E327" s="28">
        <v>9</v>
      </c>
      <c r="F327" s="28">
        <v>2</v>
      </c>
      <c r="G327" s="28">
        <v>1</v>
      </c>
      <c r="H327" s="28">
        <v>4</v>
      </c>
      <c r="I327" s="28">
        <v>10</v>
      </c>
      <c r="J327" s="28">
        <v>13</v>
      </c>
      <c r="K327" s="28">
        <v>9</v>
      </c>
    </row>
    <row r="328" spans="2:11" ht="15" customHeight="1" thickBot="1" x14ac:dyDescent="0.25">
      <c r="B328" s="39" t="s">
        <v>368</v>
      </c>
      <c r="C328" s="28">
        <v>0</v>
      </c>
      <c r="D328" s="28">
        <v>56</v>
      </c>
      <c r="E328" s="28">
        <v>39</v>
      </c>
      <c r="F328" s="28">
        <v>3</v>
      </c>
      <c r="G328" s="28">
        <v>3</v>
      </c>
      <c r="H328" s="28">
        <v>11</v>
      </c>
      <c r="I328" s="28">
        <v>40</v>
      </c>
      <c r="J328" s="28">
        <v>24</v>
      </c>
      <c r="K328" s="28">
        <v>33</v>
      </c>
    </row>
    <row r="329" spans="2:11" ht="15" customHeight="1" thickBot="1" x14ac:dyDescent="0.25">
      <c r="B329" s="39" t="s">
        <v>369</v>
      </c>
      <c r="C329" s="28">
        <v>0</v>
      </c>
      <c r="D329" s="28">
        <v>12</v>
      </c>
      <c r="E329" s="28">
        <v>7</v>
      </c>
      <c r="F329" s="28">
        <v>1</v>
      </c>
      <c r="G329" s="28">
        <v>0</v>
      </c>
      <c r="H329" s="28">
        <v>4</v>
      </c>
      <c r="I329" s="28">
        <v>6</v>
      </c>
      <c r="J329" s="28">
        <v>5</v>
      </c>
      <c r="K329" s="28">
        <v>4</v>
      </c>
    </row>
    <row r="330" spans="2:11" ht="15" customHeight="1" thickBot="1" x14ac:dyDescent="0.25">
      <c r="B330" s="39" t="s">
        <v>370</v>
      </c>
      <c r="C330" s="28">
        <v>0</v>
      </c>
      <c r="D330" s="28">
        <v>51</v>
      </c>
      <c r="E330" s="28">
        <v>22</v>
      </c>
      <c r="F330" s="28">
        <v>3</v>
      </c>
      <c r="G330" s="28">
        <v>1</v>
      </c>
      <c r="H330" s="28">
        <v>15</v>
      </c>
      <c r="I330" s="28">
        <v>17</v>
      </c>
      <c r="J330" s="28">
        <v>27</v>
      </c>
      <c r="K330" s="28">
        <v>22</v>
      </c>
    </row>
    <row r="331" spans="2:11" ht="15" customHeight="1" thickBot="1" x14ac:dyDescent="0.25">
      <c r="B331" s="56" t="s">
        <v>371</v>
      </c>
      <c r="C331" s="28">
        <v>0</v>
      </c>
      <c r="D331" s="28">
        <v>30</v>
      </c>
      <c r="E331" s="28">
        <v>16</v>
      </c>
      <c r="F331" s="28">
        <v>4</v>
      </c>
      <c r="G331" s="28">
        <v>0</v>
      </c>
      <c r="H331" s="28">
        <v>4</v>
      </c>
      <c r="I331" s="28">
        <v>17</v>
      </c>
      <c r="J331" s="28">
        <v>5</v>
      </c>
      <c r="K331" s="28">
        <v>9</v>
      </c>
    </row>
    <row r="332" spans="2:11" ht="15" customHeight="1" thickBot="1" x14ac:dyDescent="0.25">
      <c r="B332" s="60" t="s">
        <v>372</v>
      </c>
      <c r="C332" s="28">
        <v>0</v>
      </c>
      <c r="D332" s="28">
        <v>161</v>
      </c>
      <c r="E332" s="28">
        <v>90</v>
      </c>
      <c r="F332" s="28">
        <v>4</v>
      </c>
      <c r="G332" s="28">
        <v>5</v>
      </c>
      <c r="H332" s="28">
        <v>38</v>
      </c>
      <c r="I332" s="28">
        <v>84</v>
      </c>
      <c r="J332" s="28">
        <v>69</v>
      </c>
      <c r="K332" s="28">
        <v>56</v>
      </c>
    </row>
    <row r="333" spans="2:11" ht="15" customHeight="1" thickBot="1" x14ac:dyDescent="0.25">
      <c r="B333" s="39" t="s">
        <v>373</v>
      </c>
      <c r="C333" s="28">
        <v>0</v>
      </c>
      <c r="D333" s="28">
        <v>36</v>
      </c>
      <c r="E333" s="28">
        <v>27</v>
      </c>
      <c r="F333" s="28">
        <v>4</v>
      </c>
      <c r="G333" s="28">
        <v>4</v>
      </c>
      <c r="H333" s="28">
        <v>6</v>
      </c>
      <c r="I333" s="28">
        <v>19</v>
      </c>
      <c r="J333" s="28">
        <v>26</v>
      </c>
      <c r="K333" s="28">
        <v>20</v>
      </c>
    </row>
    <row r="334" spans="2:11" ht="15" customHeight="1" thickBot="1" x14ac:dyDescent="0.25">
      <c r="B334" s="39" t="s">
        <v>374</v>
      </c>
      <c r="C334" s="28">
        <v>0</v>
      </c>
      <c r="D334" s="28">
        <v>47</v>
      </c>
      <c r="E334" s="28">
        <v>42</v>
      </c>
      <c r="F334" s="28">
        <v>6</v>
      </c>
      <c r="G334" s="28">
        <v>0</v>
      </c>
      <c r="H334" s="28">
        <v>14</v>
      </c>
      <c r="I334" s="28">
        <v>25</v>
      </c>
      <c r="J334" s="28">
        <v>17</v>
      </c>
      <c r="K334" s="28">
        <v>17</v>
      </c>
    </row>
    <row r="335" spans="2:11" ht="15" customHeight="1" thickBot="1" x14ac:dyDescent="0.25">
      <c r="B335" s="39" t="s">
        <v>375</v>
      </c>
      <c r="C335" s="28">
        <v>0</v>
      </c>
      <c r="D335" s="28">
        <v>102</v>
      </c>
      <c r="E335" s="28">
        <v>51</v>
      </c>
      <c r="F335" s="28">
        <v>4</v>
      </c>
      <c r="G335" s="28">
        <v>1</v>
      </c>
      <c r="H335" s="28">
        <v>17</v>
      </c>
      <c r="I335" s="28">
        <v>62</v>
      </c>
      <c r="J335" s="28">
        <v>48</v>
      </c>
      <c r="K335" s="28">
        <v>41</v>
      </c>
    </row>
    <row r="336" spans="2:11" ht="15" customHeight="1" thickBot="1" x14ac:dyDescent="0.25">
      <c r="B336" s="39" t="s">
        <v>376</v>
      </c>
      <c r="C336" s="28">
        <v>0</v>
      </c>
      <c r="D336" s="28">
        <v>25</v>
      </c>
      <c r="E336" s="28">
        <v>8</v>
      </c>
      <c r="F336" s="28">
        <v>5</v>
      </c>
      <c r="G336" s="28">
        <v>0</v>
      </c>
      <c r="H336" s="28">
        <v>2</v>
      </c>
      <c r="I336" s="28">
        <v>11</v>
      </c>
      <c r="J336" s="28">
        <v>11</v>
      </c>
      <c r="K336" s="28">
        <v>10</v>
      </c>
    </row>
    <row r="337" spans="2:11" ht="15" customHeight="1" thickBot="1" x14ac:dyDescent="0.25">
      <c r="B337" s="39" t="s">
        <v>377</v>
      </c>
      <c r="C337" s="28">
        <v>0</v>
      </c>
      <c r="D337" s="28">
        <v>9</v>
      </c>
      <c r="E337" s="28">
        <v>5</v>
      </c>
      <c r="F337" s="28">
        <v>0</v>
      </c>
      <c r="G337" s="28">
        <v>0</v>
      </c>
      <c r="H337" s="28">
        <v>2</v>
      </c>
      <c r="I337" s="28">
        <v>0</v>
      </c>
      <c r="J337" s="28">
        <v>2</v>
      </c>
      <c r="K337" s="28">
        <v>4</v>
      </c>
    </row>
    <row r="338" spans="2:11" ht="15" customHeight="1" thickBot="1" x14ac:dyDescent="0.25">
      <c r="B338" s="58" t="s">
        <v>378</v>
      </c>
      <c r="C338" s="28">
        <v>0</v>
      </c>
      <c r="D338" s="28">
        <v>8</v>
      </c>
      <c r="E338" s="28">
        <v>5</v>
      </c>
      <c r="F338" s="28">
        <v>1</v>
      </c>
      <c r="G338" s="28">
        <v>1</v>
      </c>
      <c r="H338" s="28">
        <v>1</v>
      </c>
      <c r="I338" s="28">
        <v>2</v>
      </c>
      <c r="J338" s="28">
        <v>4</v>
      </c>
      <c r="K338" s="28">
        <v>2</v>
      </c>
    </row>
    <row r="339" spans="2:11" ht="15" customHeight="1" thickBot="1" x14ac:dyDescent="0.25">
      <c r="B339" s="39" t="s">
        <v>379</v>
      </c>
      <c r="C339" s="28">
        <v>0</v>
      </c>
      <c r="D339" s="28">
        <v>92</v>
      </c>
      <c r="E339" s="28">
        <v>55</v>
      </c>
      <c r="F339" s="28">
        <v>0</v>
      </c>
      <c r="G339" s="28">
        <v>2</v>
      </c>
      <c r="H339" s="28">
        <v>13</v>
      </c>
      <c r="I339" s="28">
        <v>49</v>
      </c>
      <c r="J339" s="28">
        <v>16</v>
      </c>
      <c r="K339" s="28">
        <v>16</v>
      </c>
    </row>
    <row r="340" spans="2:11" ht="15" customHeight="1" thickBot="1" x14ac:dyDescent="0.25">
      <c r="B340" s="39" t="s">
        <v>380</v>
      </c>
      <c r="C340" s="28">
        <v>0</v>
      </c>
      <c r="D340" s="28">
        <v>193</v>
      </c>
      <c r="E340" s="28">
        <v>107</v>
      </c>
      <c r="F340" s="28">
        <v>2</v>
      </c>
      <c r="G340" s="28">
        <v>0</v>
      </c>
      <c r="H340" s="28">
        <v>34</v>
      </c>
      <c r="I340" s="28">
        <v>114</v>
      </c>
      <c r="J340" s="28">
        <v>41</v>
      </c>
      <c r="K340" s="28">
        <v>57</v>
      </c>
    </row>
    <row r="341" spans="2:11" ht="15" customHeight="1" thickBot="1" x14ac:dyDescent="0.25">
      <c r="B341" s="39" t="s">
        <v>381</v>
      </c>
      <c r="C341" s="28">
        <v>1</v>
      </c>
      <c r="D341" s="28">
        <v>243</v>
      </c>
      <c r="E341" s="28">
        <v>111</v>
      </c>
      <c r="F341" s="28">
        <v>11</v>
      </c>
      <c r="G341" s="28">
        <v>7</v>
      </c>
      <c r="H341" s="28">
        <v>64</v>
      </c>
      <c r="I341" s="28">
        <v>111</v>
      </c>
      <c r="J341" s="28">
        <v>83</v>
      </c>
      <c r="K341" s="28">
        <v>63</v>
      </c>
    </row>
    <row r="342" spans="2:11" ht="15" customHeight="1" thickBot="1" x14ac:dyDescent="0.25">
      <c r="B342" s="39" t="s">
        <v>382</v>
      </c>
      <c r="C342" s="28">
        <v>0</v>
      </c>
      <c r="D342" s="28">
        <v>397</v>
      </c>
      <c r="E342" s="28">
        <v>337</v>
      </c>
      <c r="F342" s="28">
        <v>15</v>
      </c>
      <c r="G342" s="28">
        <v>8</v>
      </c>
      <c r="H342" s="28">
        <v>81</v>
      </c>
      <c r="I342" s="28">
        <v>267</v>
      </c>
      <c r="J342" s="28">
        <v>157</v>
      </c>
      <c r="K342" s="28">
        <v>209</v>
      </c>
    </row>
    <row r="343" spans="2:11" ht="15" customHeight="1" thickBot="1" x14ac:dyDescent="0.25">
      <c r="B343" s="39" t="s">
        <v>383</v>
      </c>
      <c r="C343" s="28">
        <v>0</v>
      </c>
      <c r="D343" s="28">
        <v>25</v>
      </c>
      <c r="E343" s="28">
        <v>14</v>
      </c>
      <c r="F343" s="28">
        <v>1</v>
      </c>
      <c r="G343" s="28">
        <v>0</v>
      </c>
      <c r="H343" s="28">
        <v>13</v>
      </c>
      <c r="I343" s="28">
        <v>15</v>
      </c>
      <c r="J343" s="28">
        <v>11</v>
      </c>
      <c r="K343" s="28">
        <v>15</v>
      </c>
    </row>
    <row r="344" spans="2:11" ht="15" customHeight="1" thickBot="1" x14ac:dyDescent="0.25">
      <c r="B344" s="39" t="s">
        <v>384</v>
      </c>
      <c r="C344" s="28">
        <v>0</v>
      </c>
      <c r="D344" s="28">
        <v>50</v>
      </c>
      <c r="E344" s="28">
        <v>47</v>
      </c>
      <c r="F344" s="28">
        <v>0</v>
      </c>
      <c r="G344" s="28">
        <v>1</v>
      </c>
      <c r="H344" s="28">
        <v>10</v>
      </c>
      <c r="I344" s="28">
        <v>25</v>
      </c>
      <c r="J344" s="28">
        <v>18</v>
      </c>
      <c r="K344" s="28">
        <v>23</v>
      </c>
    </row>
    <row r="345" spans="2:11" ht="15" customHeight="1" thickBot="1" x14ac:dyDescent="0.25">
      <c r="B345" s="39" t="s">
        <v>385</v>
      </c>
      <c r="C345" s="28">
        <v>0</v>
      </c>
      <c r="D345" s="28">
        <v>39</v>
      </c>
      <c r="E345" s="28">
        <v>24</v>
      </c>
      <c r="F345" s="28">
        <v>0</v>
      </c>
      <c r="G345" s="28">
        <v>1</v>
      </c>
      <c r="H345" s="28">
        <v>6</v>
      </c>
      <c r="I345" s="28">
        <v>22</v>
      </c>
      <c r="J345" s="28">
        <v>19</v>
      </c>
      <c r="K345" s="28">
        <v>15</v>
      </c>
    </row>
    <row r="346" spans="2:11" ht="15" customHeight="1" thickBot="1" x14ac:dyDescent="0.25">
      <c r="B346" s="39" t="s">
        <v>386</v>
      </c>
      <c r="C346" s="28">
        <v>0</v>
      </c>
      <c r="D346" s="28">
        <v>19</v>
      </c>
      <c r="E346" s="28">
        <v>17</v>
      </c>
      <c r="F346" s="28">
        <v>0</v>
      </c>
      <c r="G346" s="28">
        <v>0</v>
      </c>
      <c r="H346" s="28">
        <v>6</v>
      </c>
      <c r="I346" s="28">
        <v>9</v>
      </c>
      <c r="J346" s="28">
        <v>4</v>
      </c>
      <c r="K346" s="28">
        <v>9</v>
      </c>
    </row>
    <row r="347" spans="2:11" ht="15" customHeight="1" thickBot="1" x14ac:dyDescent="0.25">
      <c r="B347" s="39" t="s">
        <v>387</v>
      </c>
      <c r="C347" s="28">
        <v>0</v>
      </c>
      <c r="D347" s="28">
        <v>28</v>
      </c>
      <c r="E347" s="28">
        <v>14</v>
      </c>
      <c r="F347" s="28">
        <v>1</v>
      </c>
      <c r="G347" s="28">
        <v>1</v>
      </c>
      <c r="H347" s="28">
        <v>4</v>
      </c>
      <c r="I347" s="28">
        <v>6</v>
      </c>
      <c r="J347" s="28">
        <v>7</v>
      </c>
      <c r="K347" s="28">
        <v>8</v>
      </c>
    </row>
    <row r="348" spans="2:11" ht="15" customHeight="1" thickBot="1" x14ac:dyDescent="0.25">
      <c r="B348" s="39" t="s">
        <v>388</v>
      </c>
      <c r="C348" s="28">
        <v>0</v>
      </c>
      <c r="D348" s="28">
        <v>74</v>
      </c>
      <c r="E348" s="28">
        <v>55</v>
      </c>
      <c r="F348" s="28">
        <v>0</v>
      </c>
      <c r="G348" s="28">
        <v>0</v>
      </c>
      <c r="H348" s="28">
        <v>4</v>
      </c>
      <c r="I348" s="28">
        <v>35</v>
      </c>
      <c r="J348" s="28">
        <v>12</v>
      </c>
      <c r="K348" s="28">
        <v>30</v>
      </c>
    </row>
    <row r="349" spans="2:11" ht="15" customHeight="1" thickBot="1" x14ac:dyDescent="0.25">
      <c r="B349" s="39" t="s">
        <v>389</v>
      </c>
      <c r="C349" s="28">
        <v>0</v>
      </c>
      <c r="D349" s="28">
        <v>29</v>
      </c>
      <c r="E349" s="28">
        <v>14</v>
      </c>
      <c r="F349" s="28">
        <v>1</v>
      </c>
      <c r="G349" s="28">
        <v>0</v>
      </c>
      <c r="H349" s="28">
        <v>2</v>
      </c>
      <c r="I349" s="28">
        <v>13</v>
      </c>
      <c r="J349" s="28">
        <v>2</v>
      </c>
      <c r="K349" s="28">
        <v>13</v>
      </c>
    </row>
    <row r="350" spans="2:11" ht="15" customHeight="1" thickBot="1" x14ac:dyDescent="0.25">
      <c r="B350" s="39" t="s">
        <v>390</v>
      </c>
      <c r="C350" s="28">
        <v>0</v>
      </c>
      <c r="D350" s="28">
        <v>11</v>
      </c>
      <c r="E350" s="28">
        <v>14</v>
      </c>
      <c r="F350" s="28">
        <v>3</v>
      </c>
      <c r="G350" s="28">
        <v>0</v>
      </c>
      <c r="H350" s="28">
        <v>1</v>
      </c>
      <c r="I350" s="28">
        <v>9</v>
      </c>
      <c r="J350" s="28">
        <v>2</v>
      </c>
      <c r="K350" s="28">
        <v>4</v>
      </c>
    </row>
    <row r="351" spans="2:11" ht="15" customHeight="1" thickBot="1" x14ac:dyDescent="0.25">
      <c r="B351" s="39" t="s">
        <v>391</v>
      </c>
      <c r="C351" s="28">
        <v>0</v>
      </c>
      <c r="D351" s="28">
        <v>29</v>
      </c>
      <c r="E351" s="28">
        <v>26</v>
      </c>
      <c r="F351" s="28">
        <v>0</v>
      </c>
      <c r="G351" s="28">
        <v>0</v>
      </c>
      <c r="H351" s="28">
        <v>4</v>
      </c>
      <c r="I351" s="28">
        <v>14</v>
      </c>
      <c r="J351" s="28">
        <v>12</v>
      </c>
      <c r="K351" s="28">
        <v>10</v>
      </c>
    </row>
    <row r="352" spans="2:11" ht="15" customHeight="1" thickBot="1" x14ac:dyDescent="0.25">
      <c r="B352" s="58" t="s">
        <v>392</v>
      </c>
      <c r="C352" s="28">
        <v>0</v>
      </c>
      <c r="D352" s="28">
        <v>23</v>
      </c>
      <c r="E352" s="28">
        <v>25</v>
      </c>
      <c r="F352" s="28">
        <v>3</v>
      </c>
      <c r="G352" s="28">
        <v>0</v>
      </c>
      <c r="H352" s="28">
        <v>5</v>
      </c>
      <c r="I352" s="28">
        <v>8</v>
      </c>
      <c r="J352" s="28">
        <v>2</v>
      </c>
      <c r="K352" s="28">
        <v>9</v>
      </c>
    </row>
    <row r="353" spans="2:11" ht="15" customHeight="1" thickBot="1" x14ac:dyDescent="0.25">
      <c r="B353" s="39" t="s">
        <v>393</v>
      </c>
      <c r="C353" s="28">
        <v>0</v>
      </c>
      <c r="D353" s="28">
        <v>12</v>
      </c>
      <c r="E353" s="28">
        <v>19</v>
      </c>
      <c r="F353" s="28">
        <v>2</v>
      </c>
      <c r="G353" s="28">
        <v>3</v>
      </c>
      <c r="H353" s="28">
        <v>2</v>
      </c>
      <c r="I353" s="28">
        <v>22</v>
      </c>
      <c r="J353" s="28">
        <v>8</v>
      </c>
      <c r="K353" s="28">
        <v>13</v>
      </c>
    </row>
    <row r="354" spans="2:11" ht="15" customHeight="1" thickBot="1" x14ac:dyDescent="0.25">
      <c r="B354" s="39" t="s">
        <v>394</v>
      </c>
      <c r="C354" s="28">
        <v>0</v>
      </c>
      <c r="D354" s="28">
        <v>22</v>
      </c>
      <c r="E354" s="28">
        <v>26</v>
      </c>
      <c r="F354" s="28">
        <v>0</v>
      </c>
      <c r="G354" s="28">
        <v>0</v>
      </c>
      <c r="H354" s="28">
        <v>5</v>
      </c>
      <c r="I354" s="28">
        <v>8</v>
      </c>
      <c r="J354" s="28">
        <v>7</v>
      </c>
      <c r="K354" s="28">
        <v>6</v>
      </c>
    </row>
    <row r="355" spans="2:11" ht="15" customHeight="1" thickBot="1" x14ac:dyDescent="0.25">
      <c r="B355" s="39" t="s">
        <v>395</v>
      </c>
      <c r="C355" s="28">
        <v>0</v>
      </c>
      <c r="D355" s="28">
        <v>121</v>
      </c>
      <c r="E355" s="28">
        <v>85</v>
      </c>
      <c r="F355" s="28">
        <v>7</v>
      </c>
      <c r="G355" s="28">
        <v>2</v>
      </c>
      <c r="H355" s="28">
        <v>21</v>
      </c>
      <c r="I355" s="28">
        <v>54</v>
      </c>
      <c r="J355" s="28">
        <v>36</v>
      </c>
      <c r="K355" s="28">
        <v>64</v>
      </c>
    </row>
    <row r="356" spans="2:11" ht="15" customHeight="1" thickBot="1" x14ac:dyDescent="0.25">
      <c r="B356" s="39" t="s">
        <v>396</v>
      </c>
      <c r="C356" s="28">
        <v>0</v>
      </c>
      <c r="D356" s="28">
        <v>28</v>
      </c>
      <c r="E356" s="28">
        <v>15</v>
      </c>
      <c r="F356" s="28">
        <v>0</v>
      </c>
      <c r="G356" s="28">
        <v>0</v>
      </c>
      <c r="H356" s="28">
        <v>0</v>
      </c>
      <c r="I356" s="28">
        <v>11</v>
      </c>
      <c r="J356" s="28">
        <v>10</v>
      </c>
      <c r="K356" s="28">
        <v>12</v>
      </c>
    </row>
    <row r="357" spans="2:11" ht="15" customHeight="1" thickBot="1" x14ac:dyDescent="0.25">
      <c r="B357" s="39" t="s">
        <v>397</v>
      </c>
      <c r="C357" s="28">
        <v>0</v>
      </c>
      <c r="D357" s="28">
        <v>34</v>
      </c>
      <c r="E357" s="28">
        <v>32</v>
      </c>
      <c r="F357" s="28">
        <v>7</v>
      </c>
      <c r="G357" s="28">
        <v>3</v>
      </c>
      <c r="H357" s="28">
        <v>8</v>
      </c>
      <c r="I357" s="28">
        <v>12</v>
      </c>
      <c r="J357" s="28">
        <v>15</v>
      </c>
      <c r="K357" s="28">
        <v>11</v>
      </c>
    </row>
    <row r="358" spans="2:11" ht="15" customHeight="1" thickBot="1" x14ac:dyDescent="0.25">
      <c r="B358" s="39" t="s">
        <v>398</v>
      </c>
      <c r="C358" s="28">
        <v>0</v>
      </c>
      <c r="D358" s="28">
        <v>49</v>
      </c>
      <c r="E358" s="28">
        <v>47</v>
      </c>
      <c r="F358" s="28">
        <v>6</v>
      </c>
      <c r="G358" s="28">
        <v>0</v>
      </c>
      <c r="H358" s="28">
        <v>21</v>
      </c>
      <c r="I358" s="28">
        <v>31</v>
      </c>
      <c r="J358" s="28">
        <v>15</v>
      </c>
      <c r="K358" s="28">
        <v>23</v>
      </c>
    </row>
    <row r="359" spans="2:11" ht="15" customHeight="1" thickBot="1" x14ac:dyDescent="0.25">
      <c r="B359" s="39" t="s">
        <v>399</v>
      </c>
      <c r="C359" s="28">
        <v>0</v>
      </c>
      <c r="D359" s="28">
        <v>17</v>
      </c>
      <c r="E359" s="28">
        <v>15</v>
      </c>
      <c r="F359" s="28">
        <v>0</v>
      </c>
      <c r="G359" s="28">
        <v>0</v>
      </c>
      <c r="H359" s="28">
        <v>1</v>
      </c>
      <c r="I359" s="28">
        <v>9</v>
      </c>
      <c r="J359" s="28">
        <v>4</v>
      </c>
      <c r="K359" s="28">
        <v>5</v>
      </c>
    </row>
    <row r="360" spans="2:11" ht="15" customHeight="1" thickBot="1" x14ac:dyDescent="0.25">
      <c r="B360" s="39" t="s">
        <v>400</v>
      </c>
      <c r="C360" s="28">
        <v>0</v>
      </c>
      <c r="D360" s="28">
        <v>3</v>
      </c>
      <c r="E360" s="28">
        <v>2</v>
      </c>
      <c r="F360" s="28">
        <v>0</v>
      </c>
      <c r="G360" s="28">
        <v>0</v>
      </c>
      <c r="H360" s="28">
        <v>0</v>
      </c>
      <c r="I360" s="28">
        <v>2</v>
      </c>
      <c r="J360" s="28">
        <v>1</v>
      </c>
      <c r="K360" s="28">
        <v>0</v>
      </c>
    </row>
    <row r="361" spans="2:11" ht="15" customHeight="1" thickBot="1" x14ac:dyDescent="0.25">
      <c r="B361" s="58" t="s">
        <v>401</v>
      </c>
      <c r="C361" s="28">
        <v>0</v>
      </c>
      <c r="D361" s="28">
        <v>6</v>
      </c>
      <c r="E361" s="28">
        <v>0</v>
      </c>
      <c r="F361" s="28">
        <v>0</v>
      </c>
      <c r="G361" s="28">
        <v>1</v>
      </c>
      <c r="H361" s="28">
        <v>0</v>
      </c>
      <c r="I361" s="28">
        <v>1</v>
      </c>
      <c r="J361" s="28">
        <v>2</v>
      </c>
      <c r="K361" s="28">
        <v>1</v>
      </c>
    </row>
    <row r="362" spans="2:11" ht="15" customHeight="1" thickBot="1" x14ac:dyDescent="0.25">
      <c r="B362" s="39" t="s">
        <v>402</v>
      </c>
      <c r="C362" s="28">
        <v>0</v>
      </c>
      <c r="D362" s="28">
        <v>185</v>
      </c>
      <c r="E362" s="28">
        <v>148</v>
      </c>
      <c r="F362" s="28">
        <v>12</v>
      </c>
      <c r="G362" s="28">
        <v>2</v>
      </c>
      <c r="H362" s="28">
        <v>31</v>
      </c>
      <c r="I362" s="28">
        <v>105</v>
      </c>
      <c r="J362" s="28">
        <v>64</v>
      </c>
      <c r="K362" s="28">
        <v>77</v>
      </c>
    </row>
    <row r="363" spans="2:11" ht="15" customHeight="1" thickBot="1" x14ac:dyDescent="0.25">
      <c r="B363" s="39" t="s">
        <v>403</v>
      </c>
      <c r="C363" s="28">
        <v>0</v>
      </c>
      <c r="D363" s="28">
        <v>12</v>
      </c>
      <c r="E363" s="28">
        <v>2</v>
      </c>
      <c r="F363" s="28">
        <v>0</v>
      </c>
      <c r="G363" s="28">
        <v>0</v>
      </c>
      <c r="H363" s="28">
        <v>3</v>
      </c>
      <c r="I363" s="28">
        <v>5</v>
      </c>
      <c r="J363" s="28">
        <v>4</v>
      </c>
      <c r="K363" s="28">
        <v>2</v>
      </c>
    </row>
    <row r="364" spans="2:11" ht="15" customHeight="1" thickBot="1" x14ac:dyDescent="0.25">
      <c r="B364" s="39" t="s">
        <v>404</v>
      </c>
      <c r="C364" s="28">
        <v>0</v>
      </c>
      <c r="D364" s="28">
        <v>15</v>
      </c>
      <c r="E364" s="28">
        <v>11</v>
      </c>
      <c r="F364" s="28">
        <v>0</v>
      </c>
      <c r="G364" s="28">
        <v>0</v>
      </c>
      <c r="H364" s="28">
        <v>7</v>
      </c>
      <c r="I364" s="28">
        <v>12</v>
      </c>
      <c r="J364" s="28">
        <v>4</v>
      </c>
      <c r="K364" s="28">
        <v>6</v>
      </c>
    </row>
    <row r="365" spans="2:11" ht="15" customHeight="1" thickBot="1" x14ac:dyDescent="0.25">
      <c r="B365" s="39" t="s">
        <v>405</v>
      </c>
      <c r="C365" s="28">
        <v>0</v>
      </c>
      <c r="D365" s="28">
        <v>4</v>
      </c>
      <c r="E365" s="28">
        <v>3</v>
      </c>
      <c r="F365" s="28">
        <v>0</v>
      </c>
      <c r="G365" s="28">
        <v>0</v>
      </c>
      <c r="H365" s="28">
        <v>3</v>
      </c>
      <c r="I365" s="28">
        <v>4</v>
      </c>
      <c r="J365" s="28">
        <v>1</v>
      </c>
      <c r="K365" s="28">
        <v>1</v>
      </c>
    </row>
    <row r="366" spans="2:11" ht="15" customHeight="1" thickBot="1" x14ac:dyDescent="0.25">
      <c r="B366" s="39" t="s">
        <v>406</v>
      </c>
      <c r="C366" s="28">
        <v>0</v>
      </c>
      <c r="D366" s="28">
        <v>14</v>
      </c>
      <c r="E366" s="28">
        <v>19</v>
      </c>
      <c r="F366" s="28">
        <v>1</v>
      </c>
      <c r="G366" s="28">
        <v>1</v>
      </c>
      <c r="H366" s="28">
        <v>2</v>
      </c>
      <c r="I366" s="28">
        <v>7</v>
      </c>
      <c r="J366" s="28">
        <v>9</v>
      </c>
      <c r="K366" s="28">
        <v>11</v>
      </c>
    </row>
    <row r="367" spans="2:11" ht="15" customHeight="1" thickBot="1" x14ac:dyDescent="0.25">
      <c r="B367" s="39" t="s">
        <v>407</v>
      </c>
      <c r="C367" s="28">
        <v>0</v>
      </c>
      <c r="D367" s="28">
        <v>28</v>
      </c>
      <c r="E367" s="28">
        <v>27</v>
      </c>
      <c r="F367" s="28">
        <v>0</v>
      </c>
      <c r="G367" s="28">
        <v>0</v>
      </c>
      <c r="H367" s="28">
        <v>6</v>
      </c>
      <c r="I367" s="28">
        <v>11</v>
      </c>
      <c r="J367" s="28">
        <v>11</v>
      </c>
      <c r="K367" s="28">
        <v>9</v>
      </c>
    </row>
    <row r="368" spans="2:11" ht="15" customHeight="1" thickBot="1" x14ac:dyDescent="0.25">
      <c r="B368" s="39" t="s">
        <v>408</v>
      </c>
      <c r="C368" s="28">
        <v>0</v>
      </c>
      <c r="D368" s="28">
        <v>25</v>
      </c>
      <c r="E368" s="28">
        <v>16</v>
      </c>
      <c r="F368" s="28">
        <v>1</v>
      </c>
      <c r="G368" s="28">
        <v>0</v>
      </c>
      <c r="H368" s="28">
        <v>8</v>
      </c>
      <c r="I368" s="28">
        <v>10</v>
      </c>
      <c r="J368" s="28">
        <v>3</v>
      </c>
      <c r="K368" s="28">
        <v>14</v>
      </c>
    </row>
    <row r="369" spans="2:11" ht="15" customHeight="1" thickBot="1" x14ac:dyDescent="0.25">
      <c r="B369" s="39" t="s">
        <v>409</v>
      </c>
      <c r="C369" s="28">
        <v>0</v>
      </c>
      <c r="D369" s="28">
        <v>7</v>
      </c>
      <c r="E369" s="28">
        <v>2</v>
      </c>
      <c r="F369" s="28">
        <v>0</v>
      </c>
      <c r="G369" s="28">
        <v>0</v>
      </c>
      <c r="H369" s="28">
        <v>0</v>
      </c>
      <c r="I369" s="28">
        <v>2</v>
      </c>
      <c r="J369" s="28">
        <v>1</v>
      </c>
      <c r="K369" s="28">
        <v>0</v>
      </c>
    </row>
    <row r="370" spans="2:11" ht="15" customHeight="1" thickBot="1" x14ac:dyDescent="0.25">
      <c r="B370" s="56" t="s">
        <v>410</v>
      </c>
      <c r="C370" s="28">
        <v>0</v>
      </c>
      <c r="D370" s="28">
        <v>10</v>
      </c>
      <c r="E370" s="28">
        <v>8</v>
      </c>
      <c r="F370" s="28">
        <v>2</v>
      </c>
      <c r="G370" s="28">
        <v>0</v>
      </c>
      <c r="H370" s="28">
        <v>0</v>
      </c>
      <c r="I370" s="28">
        <v>4</v>
      </c>
      <c r="J370" s="28">
        <v>3</v>
      </c>
      <c r="K370" s="28">
        <v>7</v>
      </c>
    </row>
    <row r="371" spans="2:11" ht="15" customHeight="1" thickBot="1" x14ac:dyDescent="0.25">
      <c r="B371" s="60" t="s">
        <v>411</v>
      </c>
      <c r="C371" s="28">
        <v>0</v>
      </c>
      <c r="D371" s="28">
        <v>56</v>
      </c>
      <c r="E371" s="28">
        <v>32</v>
      </c>
      <c r="F371" s="28">
        <v>4</v>
      </c>
      <c r="G371" s="28">
        <v>0</v>
      </c>
      <c r="H371" s="28">
        <v>10</v>
      </c>
      <c r="I371" s="28">
        <v>30</v>
      </c>
      <c r="J371" s="28">
        <v>26</v>
      </c>
      <c r="K371" s="28">
        <v>24</v>
      </c>
    </row>
    <row r="372" spans="2:11" ht="15" customHeight="1" thickBot="1" x14ac:dyDescent="0.25">
      <c r="B372" s="39" t="s">
        <v>412</v>
      </c>
      <c r="C372" s="28">
        <v>0</v>
      </c>
      <c r="D372" s="28">
        <v>65</v>
      </c>
      <c r="E372" s="28">
        <v>53</v>
      </c>
      <c r="F372" s="28">
        <v>2</v>
      </c>
      <c r="G372" s="28">
        <v>1</v>
      </c>
      <c r="H372" s="28">
        <v>6</v>
      </c>
      <c r="I372" s="28">
        <v>28</v>
      </c>
      <c r="J372" s="28">
        <v>28</v>
      </c>
      <c r="K372" s="28">
        <v>33</v>
      </c>
    </row>
    <row r="373" spans="2:11" ht="15" customHeight="1" thickBot="1" x14ac:dyDescent="0.25">
      <c r="B373" s="39" t="s">
        <v>413</v>
      </c>
      <c r="C373" s="28">
        <v>0</v>
      </c>
      <c r="D373" s="28">
        <v>376</v>
      </c>
      <c r="E373" s="28">
        <v>229</v>
      </c>
      <c r="F373" s="28">
        <v>23</v>
      </c>
      <c r="G373" s="28">
        <v>12</v>
      </c>
      <c r="H373" s="28">
        <v>119</v>
      </c>
      <c r="I373" s="28">
        <v>264</v>
      </c>
      <c r="J373" s="28">
        <v>152</v>
      </c>
      <c r="K373" s="28">
        <v>136</v>
      </c>
    </row>
    <row r="374" spans="2:11" ht="15" customHeight="1" thickBot="1" x14ac:dyDescent="0.25">
      <c r="B374" s="39" t="s">
        <v>414</v>
      </c>
      <c r="C374" s="28">
        <v>1</v>
      </c>
      <c r="D374" s="28">
        <v>143</v>
      </c>
      <c r="E374" s="28">
        <v>72</v>
      </c>
      <c r="F374" s="28">
        <v>6</v>
      </c>
      <c r="G374" s="28">
        <v>1</v>
      </c>
      <c r="H374" s="28">
        <v>54</v>
      </c>
      <c r="I374" s="28">
        <v>72</v>
      </c>
      <c r="J374" s="28">
        <v>43</v>
      </c>
      <c r="K374" s="28">
        <v>62</v>
      </c>
    </row>
    <row r="375" spans="2:11" ht="15" customHeight="1" thickBot="1" x14ac:dyDescent="0.25">
      <c r="B375" s="39" t="s">
        <v>415</v>
      </c>
      <c r="C375" s="28">
        <v>0</v>
      </c>
      <c r="D375" s="28">
        <v>27</v>
      </c>
      <c r="E375" s="28">
        <v>18</v>
      </c>
      <c r="F375" s="28">
        <v>3</v>
      </c>
      <c r="G375" s="28">
        <v>2</v>
      </c>
      <c r="H375" s="28">
        <v>5</v>
      </c>
      <c r="I375" s="28">
        <v>14</v>
      </c>
      <c r="J375" s="28">
        <v>5</v>
      </c>
      <c r="K375" s="28">
        <v>9</v>
      </c>
    </row>
    <row r="376" spans="2:11" ht="15" customHeight="1" thickBot="1" x14ac:dyDescent="0.25">
      <c r="B376" s="39" t="s">
        <v>416</v>
      </c>
      <c r="C376" s="28">
        <v>0</v>
      </c>
      <c r="D376" s="28">
        <v>65</v>
      </c>
      <c r="E376" s="28">
        <v>44</v>
      </c>
      <c r="F376" s="28">
        <v>0</v>
      </c>
      <c r="G376" s="28">
        <v>0</v>
      </c>
      <c r="H376" s="28">
        <v>13</v>
      </c>
      <c r="I376" s="28">
        <v>45</v>
      </c>
      <c r="J376" s="28">
        <v>13</v>
      </c>
      <c r="K376" s="28">
        <v>23</v>
      </c>
    </row>
    <row r="377" spans="2:11" ht="15" customHeight="1" thickBot="1" x14ac:dyDescent="0.25">
      <c r="B377" s="39" t="s">
        <v>417</v>
      </c>
      <c r="C377" s="28">
        <v>0</v>
      </c>
      <c r="D377" s="28">
        <v>53</v>
      </c>
      <c r="E377" s="28">
        <v>54</v>
      </c>
      <c r="F377" s="28">
        <v>1</v>
      </c>
      <c r="G377" s="28">
        <v>2</v>
      </c>
      <c r="H377" s="28">
        <v>10</v>
      </c>
      <c r="I377" s="28">
        <v>61</v>
      </c>
      <c r="J377" s="28">
        <v>22</v>
      </c>
      <c r="K377" s="28">
        <v>22</v>
      </c>
    </row>
    <row r="378" spans="2:11" ht="15" customHeight="1" thickBot="1" x14ac:dyDescent="0.25">
      <c r="B378" s="39" t="s">
        <v>418</v>
      </c>
      <c r="C378" s="28">
        <v>0</v>
      </c>
      <c r="D378" s="28">
        <v>34</v>
      </c>
      <c r="E378" s="28">
        <v>13</v>
      </c>
      <c r="F378" s="28">
        <v>0</v>
      </c>
      <c r="G378" s="28">
        <v>0</v>
      </c>
      <c r="H378" s="28">
        <v>5</v>
      </c>
      <c r="I378" s="28">
        <v>14</v>
      </c>
      <c r="J378" s="28">
        <v>8</v>
      </c>
      <c r="K378" s="28">
        <v>17</v>
      </c>
    </row>
    <row r="379" spans="2:11" ht="15" customHeight="1" thickBot="1" x14ac:dyDescent="0.25">
      <c r="B379" s="39" t="s">
        <v>419</v>
      </c>
      <c r="C379" s="28">
        <v>1</v>
      </c>
      <c r="D379" s="28">
        <v>61</v>
      </c>
      <c r="E379" s="28">
        <v>50</v>
      </c>
      <c r="F379" s="28">
        <v>4</v>
      </c>
      <c r="G379" s="28">
        <v>2</v>
      </c>
      <c r="H379" s="28">
        <v>19</v>
      </c>
      <c r="I379" s="28">
        <v>33</v>
      </c>
      <c r="J379" s="28">
        <v>19</v>
      </c>
      <c r="K379" s="28">
        <v>23</v>
      </c>
    </row>
    <row r="380" spans="2:11" ht="15" customHeight="1" thickBot="1" x14ac:dyDescent="0.25">
      <c r="B380" s="39" t="s">
        <v>420</v>
      </c>
      <c r="C380" s="28">
        <v>0</v>
      </c>
      <c r="D380" s="28">
        <v>54</v>
      </c>
      <c r="E380" s="28">
        <v>40</v>
      </c>
      <c r="F380" s="28">
        <v>1</v>
      </c>
      <c r="G380" s="28">
        <v>2</v>
      </c>
      <c r="H380" s="28">
        <v>18</v>
      </c>
      <c r="I380" s="28">
        <v>39</v>
      </c>
      <c r="J380" s="28">
        <v>23</v>
      </c>
      <c r="K380" s="28">
        <v>27</v>
      </c>
    </row>
    <row r="381" spans="2:11" ht="15" customHeight="1" thickBot="1" x14ac:dyDescent="0.25">
      <c r="B381" s="39" t="s">
        <v>421</v>
      </c>
      <c r="C381" s="28">
        <v>2</v>
      </c>
      <c r="D381" s="28">
        <v>45</v>
      </c>
      <c r="E381" s="28">
        <v>39</v>
      </c>
      <c r="F381" s="28">
        <v>6</v>
      </c>
      <c r="G381" s="28">
        <v>2</v>
      </c>
      <c r="H381" s="28">
        <v>11</v>
      </c>
      <c r="I381" s="28">
        <v>31</v>
      </c>
      <c r="J381" s="28">
        <v>13</v>
      </c>
      <c r="K381" s="28">
        <v>22</v>
      </c>
    </row>
    <row r="382" spans="2:11" ht="15" customHeight="1" thickBot="1" x14ac:dyDescent="0.25">
      <c r="B382" s="39" t="s">
        <v>422</v>
      </c>
      <c r="C382" s="28">
        <v>0</v>
      </c>
      <c r="D382" s="28">
        <v>32</v>
      </c>
      <c r="E382" s="28">
        <v>27</v>
      </c>
      <c r="F382" s="28">
        <v>1</v>
      </c>
      <c r="G382" s="28">
        <v>2</v>
      </c>
      <c r="H382" s="28">
        <v>5</v>
      </c>
      <c r="I382" s="28">
        <v>16</v>
      </c>
      <c r="J382" s="28">
        <v>3</v>
      </c>
      <c r="K382" s="28">
        <v>13</v>
      </c>
    </row>
    <row r="383" spans="2:11" ht="15" customHeight="1" thickBot="1" x14ac:dyDescent="0.25">
      <c r="B383" s="56" t="s">
        <v>423</v>
      </c>
      <c r="C383" s="28">
        <v>0</v>
      </c>
      <c r="D383" s="28">
        <v>30</v>
      </c>
      <c r="E383" s="28">
        <v>29</v>
      </c>
      <c r="F383" s="28">
        <v>3</v>
      </c>
      <c r="G383" s="28">
        <v>1</v>
      </c>
      <c r="H383" s="28">
        <v>15</v>
      </c>
      <c r="I383" s="28">
        <v>40</v>
      </c>
      <c r="J383" s="28">
        <v>9</v>
      </c>
      <c r="K383" s="28">
        <v>13</v>
      </c>
    </row>
    <row r="384" spans="2:11" ht="15" customHeight="1" thickBot="1" x14ac:dyDescent="0.25">
      <c r="B384" s="60" t="s">
        <v>424</v>
      </c>
      <c r="C384" s="28">
        <v>0</v>
      </c>
      <c r="D384" s="28">
        <v>29</v>
      </c>
      <c r="E384" s="28">
        <v>23</v>
      </c>
      <c r="F384" s="28">
        <v>2</v>
      </c>
      <c r="G384" s="28">
        <v>1</v>
      </c>
      <c r="H384" s="28">
        <v>2</v>
      </c>
      <c r="I384" s="28">
        <v>12</v>
      </c>
      <c r="J384" s="28">
        <v>14</v>
      </c>
      <c r="K384" s="28">
        <v>24</v>
      </c>
    </row>
    <row r="385" spans="2:11" ht="15" customHeight="1" thickBot="1" x14ac:dyDescent="0.25">
      <c r="B385" s="39" t="s">
        <v>425</v>
      </c>
      <c r="C385" s="28">
        <v>0</v>
      </c>
      <c r="D385" s="28">
        <v>273</v>
      </c>
      <c r="E385" s="28">
        <v>196</v>
      </c>
      <c r="F385" s="28">
        <v>8</v>
      </c>
      <c r="G385" s="28">
        <v>6</v>
      </c>
      <c r="H385" s="28">
        <v>72</v>
      </c>
      <c r="I385" s="28">
        <v>192</v>
      </c>
      <c r="J385" s="28">
        <v>95</v>
      </c>
      <c r="K385" s="28">
        <v>158</v>
      </c>
    </row>
    <row r="386" spans="2:11" ht="15" customHeight="1" thickBot="1" x14ac:dyDescent="0.25">
      <c r="B386" s="39" t="s">
        <v>426</v>
      </c>
      <c r="C386" s="28">
        <v>1</v>
      </c>
      <c r="D386" s="28">
        <v>206</v>
      </c>
      <c r="E386" s="28">
        <v>157</v>
      </c>
      <c r="F386" s="28">
        <v>9</v>
      </c>
      <c r="G386" s="28">
        <v>6</v>
      </c>
      <c r="H386" s="28">
        <v>55</v>
      </c>
      <c r="I386" s="28">
        <v>147</v>
      </c>
      <c r="J386" s="28">
        <v>67</v>
      </c>
      <c r="K386" s="28">
        <v>87</v>
      </c>
    </row>
    <row r="387" spans="2:11" ht="15" customHeight="1" thickBot="1" x14ac:dyDescent="0.25">
      <c r="B387" s="39" t="s">
        <v>427</v>
      </c>
      <c r="C387" s="28">
        <v>0</v>
      </c>
      <c r="D387" s="28">
        <v>367</v>
      </c>
      <c r="E387" s="28">
        <v>205</v>
      </c>
      <c r="F387" s="28">
        <v>11</v>
      </c>
      <c r="G387" s="28">
        <v>5</v>
      </c>
      <c r="H387" s="28">
        <v>109</v>
      </c>
      <c r="I387" s="28">
        <v>183</v>
      </c>
      <c r="J387" s="28">
        <v>89</v>
      </c>
      <c r="K387" s="28">
        <v>130</v>
      </c>
    </row>
    <row r="388" spans="2:11" ht="15" customHeight="1" thickBot="1" x14ac:dyDescent="0.25">
      <c r="B388" s="39" t="s">
        <v>428</v>
      </c>
      <c r="C388" s="28">
        <v>0</v>
      </c>
      <c r="D388" s="28">
        <v>257</v>
      </c>
      <c r="E388" s="28">
        <v>142</v>
      </c>
      <c r="F388" s="28">
        <v>8</v>
      </c>
      <c r="G388" s="28">
        <v>2</v>
      </c>
      <c r="H388" s="28">
        <v>52</v>
      </c>
      <c r="I388" s="28">
        <v>152</v>
      </c>
      <c r="J388" s="28">
        <v>61</v>
      </c>
      <c r="K388" s="28">
        <v>101</v>
      </c>
    </row>
    <row r="389" spans="2:11" ht="15" customHeight="1" thickBot="1" x14ac:dyDescent="0.25">
      <c r="B389" s="39" t="s">
        <v>429</v>
      </c>
      <c r="C389" s="28">
        <v>0</v>
      </c>
      <c r="D389" s="28">
        <v>396</v>
      </c>
      <c r="E389" s="28">
        <v>263</v>
      </c>
      <c r="F389" s="28">
        <v>19</v>
      </c>
      <c r="G389" s="28">
        <v>10</v>
      </c>
      <c r="H389" s="28">
        <v>90</v>
      </c>
      <c r="I389" s="28">
        <v>256</v>
      </c>
      <c r="J389" s="28">
        <v>99</v>
      </c>
      <c r="K389" s="28">
        <v>143</v>
      </c>
    </row>
    <row r="390" spans="2:11" ht="15" customHeight="1" thickBot="1" x14ac:dyDescent="0.25">
      <c r="B390" s="39" t="s">
        <v>430</v>
      </c>
      <c r="C390" s="28">
        <v>0</v>
      </c>
      <c r="D390" s="28">
        <v>126</v>
      </c>
      <c r="E390" s="28">
        <v>66</v>
      </c>
      <c r="F390" s="28">
        <v>7</v>
      </c>
      <c r="G390" s="28">
        <v>1</v>
      </c>
      <c r="H390" s="28">
        <v>28</v>
      </c>
      <c r="I390" s="28">
        <v>67</v>
      </c>
      <c r="J390" s="28">
        <v>44</v>
      </c>
      <c r="K390" s="28">
        <v>39</v>
      </c>
    </row>
    <row r="391" spans="2:11" ht="15" customHeight="1" thickBot="1" x14ac:dyDescent="0.25">
      <c r="B391" s="39" t="s">
        <v>431</v>
      </c>
      <c r="C391" s="28">
        <v>0</v>
      </c>
      <c r="D391" s="28">
        <v>74</v>
      </c>
      <c r="E391" s="28">
        <v>58</v>
      </c>
      <c r="F391" s="28">
        <v>4</v>
      </c>
      <c r="G391" s="28">
        <v>5</v>
      </c>
      <c r="H391" s="28">
        <v>17</v>
      </c>
      <c r="I391" s="28">
        <v>46</v>
      </c>
      <c r="J391" s="28">
        <v>30</v>
      </c>
      <c r="K391" s="28">
        <v>47</v>
      </c>
    </row>
    <row r="392" spans="2:11" ht="15" customHeight="1" thickBot="1" x14ac:dyDescent="0.25">
      <c r="B392" s="39" t="s">
        <v>432</v>
      </c>
      <c r="C392" s="28">
        <v>0</v>
      </c>
      <c r="D392" s="28">
        <v>169</v>
      </c>
      <c r="E392" s="28">
        <v>104</v>
      </c>
      <c r="F392" s="28">
        <v>6</v>
      </c>
      <c r="G392" s="28">
        <v>5</v>
      </c>
      <c r="H392" s="28">
        <v>34</v>
      </c>
      <c r="I392" s="28">
        <v>113</v>
      </c>
      <c r="J392" s="28">
        <v>58</v>
      </c>
      <c r="K392" s="28">
        <v>79</v>
      </c>
    </row>
    <row r="393" spans="2:11" ht="15" customHeight="1" thickBot="1" x14ac:dyDescent="0.25">
      <c r="B393" s="39" t="s">
        <v>433</v>
      </c>
      <c r="C393" s="28">
        <v>1</v>
      </c>
      <c r="D393" s="28">
        <v>226</v>
      </c>
      <c r="E393" s="28">
        <v>144</v>
      </c>
      <c r="F393" s="28">
        <v>11</v>
      </c>
      <c r="G393" s="28">
        <v>3</v>
      </c>
      <c r="H393" s="28">
        <v>57</v>
      </c>
      <c r="I393" s="28">
        <v>135</v>
      </c>
      <c r="J393" s="28">
        <v>89</v>
      </c>
      <c r="K393" s="28">
        <v>96</v>
      </c>
    </row>
    <row r="394" spans="2:11" ht="15" customHeight="1" thickBot="1" x14ac:dyDescent="0.25">
      <c r="B394" s="39" t="s">
        <v>434</v>
      </c>
      <c r="C394" s="28">
        <v>8</v>
      </c>
      <c r="D394" s="28">
        <v>2936</v>
      </c>
      <c r="E394" s="28">
        <v>2168</v>
      </c>
      <c r="F394" s="28">
        <v>140</v>
      </c>
      <c r="G394" s="28">
        <v>53</v>
      </c>
      <c r="H394" s="28">
        <v>551</v>
      </c>
      <c r="I394" s="28">
        <v>1836</v>
      </c>
      <c r="J394" s="28">
        <v>1177</v>
      </c>
      <c r="K394" s="28">
        <v>1711</v>
      </c>
    </row>
    <row r="395" spans="2:11" ht="15" customHeight="1" thickBot="1" x14ac:dyDescent="0.25">
      <c r="B395" s="39" t="s">
        <v>435</v>
      </c>
      <c r="C395" s="28">
        <v>0</v>
      </c>
      <c r="D395" s="28">
        <v>210</v>
      </c>
      <c r="E395" s="28">
        <v>118</v>
      </c>
      <c r="F395" s="28">
        <v>13</v>
      </c>
      <c r="G395" s="28">
        <v>3</v>
      </c>
      <c r="H395" s="28">
        <v>53</v>
      </c>
      <c r="I395" s="28">
        <v>120</v>
      </c>
      <c r="J395" s="28">
        <v>37</v>
      </c>
      <c r="K395" s="28">
        <v>42</v>
      </c>
    </row>
    <row r="396" spans="2:11" ht="15" customHeight="1" thickBot="1" x14ac:dyDescent="0.25">
      <c r="B396" s="39" t="s">
        <v>436</v>
      </c>
      <c r="C396" s="28">
        <v>0</v>
      </c>
      <c r="D396" s="28">
        <v>172</v>
      </c>
      <c r="E396" s="28">
        <v>115</v>
      </c>
      <c r="F396" s="28">
        <v>11</v>
      </c>
      <c r="G396" s="28">
        <v>6</v>
      </c>
      <c r="H396" s="28">
        <v>41</v>
      </c>
      <c r="I396" s="28">
        <v>108</v>
      </c>
      <c r="J396" s="28">
        <v>49</v>
      </c>
      <c r="K396" s="28">
        <v>89</v>
      </c>
    </row>
    <row r="397" spans="2:11" ht="15" customHeight="1" thickBot="1" x14ac:dyDescent="0.25">
      <c r="B397" s="39" t="s">
        <v>437</v>
      </c>
      <c r="C397" s="28">
        <v>1</v>
      </c>
      <c r="D397" s="28">
        <v>257</v>
      </c>
      <c r="E397" s="28">
        <v>155</v>
      </c>
      <c r="F397" s="28">
        <v>16</v>
      </c>
      <c r="G397" s="28">
        <v>3</v>
      </c>
      <c r="H397" s="28">
        <v>64</v>
      </c>
      <c r="I397" s="28">
        <v>170</v>
      </c>
      <c r="J397" s="28">
        <v>73</v>
      </c>
      <c r="K397" s="28">
        <v>100</v>
      </c>
    </row>
    <row r="398" spans="2:11" ht="15" customHeight="1" thickBot="1" x14ac:dyDescent="0.25">
      <c r="B398" s="39" t="s">
        <v>438</v>
      </c>
      <c r="C398" s="28">
        <v>0</v>
      </c>
      <c r="D398" s="28">
        <v>214</v>
      </c>
      <c r="E398" s="28">
        <v>116</v>
      </c>
      <c r="F398" s="28">
        <v>11</v>
      </c>
      <c r="G398" s="28">
        <v>2</v>
      </c>
      <c r="H398" s="28">
        <v>58</v>
      </c>
      <c r="I398" s="28">
        <v>120</v>
      </c>
      <c r="J398" s="28">
        <v>58</v>
      </c>
      <c r="K398" s="28">
        <v>107</v>
      </c>
    </row>
    <row r="399" spans="2:11" ht="15" customHeight="1" thickBot="1" x14ac:dyDescent="0.25">
      <c r="B399" s="39" t="s">
        <v>439</v>
      </c>
      <c r="C399" s="28">
        <v>0</v>
      </c>
      <c r="D399" s="28">
        <v>228</v>
      </c>
      <c r="E399" s="28">
        <v>155</v>
      </c>
      <c r="F399" s="28">
        <v>9</v>
      </c>
      <c r="G399" s="28">
        <v>5</v>
      </c>
      <c r="H399" s="28">
        <v>69</v>
      </c>
      <c r="I399" s="28">
        <v>174</v>
      </c>
      <c r="J399" s="28">
        <v>91</v>
      </c>
      <c r="K399" s="28">
        <v>127</v>
      </c>
    </row>
    <row r="400" spans="2:11" ht="15" customHeight="1" thickBot="1" x14ac:dyDescent="0.25">
      <c r="B400" s="39" t="s">
        <v>440</v>
      </c>
      <c r="C400" s="28">
        <v>0</v>
      </c>
      <c r="D400" s="28">
        <v>176</v>
      </c>
      <c r="E400" s="28">
        <v>104</v>
      </c>
      <c r="F400" s="28">
        <v>7</v>
      </c>
      <c r="G400" s="28">
        <v>8</v>
      </c>
      <c r="H400" s="28">
        <v>55</v>
      </c>
      <c r="I400" s="28">
        <v>108</v>
      </c>
      <c r="J400" s="28">
        <v>63</v>
      </c>
      <c r="K400" s="28">
        <v>89</v>
      </c>
    </row>
    <row r="401" spans="2:11" ht="15" customHeight="1" thickBot="1" x14ac:dyDescent="0.25">
      <c r="B401" s="39" t="s">
        <v>441</v>
      </c>
      <c r="C401" s="28">
        <v>0</v>
      </c>
      <c r="D401" s="28">
        <v>259</v>
      </c>
      <c r="E401" s="28">
        <v>181</v>
      </c>
      <c r="F401" s="28">
        <v>11</v>
      </c>
      <c r="G401" s="28">
        <v>7</v>
      </c>
      <c r="H401" s="28">
        <v>52</v>
      </c>
      <c r="I401" s="28">
        <v>194</v>
      </c>
      <c r="J401" s="28">
        <v>72</v>
      </c>
      <c r="K401" s="28">
        <v>128</v>
      </c>
    </row>
    <row r="402" spans="2:11" ht="15" customHeight="1" thickBot="1" x14ac:dyDescent="0.25">
      <c r="B402" s="39" t="s">
        <v>442</v>
      </c>
      <c r="C402" s="28">
        <v>0</v>
      </c>
      <c r="D402" s="28">
        <v>183</v>
      </c>
      <c r="E402" s="28">
        <v>111</v>
      </c>
      <c r="F402" s="28">
        <v>9</v>
      </c>
      <c r="G402" s="28">
        <v>10</v>
      </c>
      <c r="H402" s="28">
        <v>51</v>
      </c>
      <c r="I402" s="28">
        <v>116</v>
      </c>
      <c r="J402" s="28">
        <v>72</v>
      </c>
      <c r="K402" s="28">
        <v>71</v>
      </c>
    </row>
    <row r="403" spans="2:11" ht="15" customHeight="1" thickBot="1" x14ac:dyDescent="0.25">
      <c r="B403" s="39" t="s">
        <v>443</v>
      </c>
      <c r="C403" s="28">
        <v>1</v>
      </c>
      <c r="D403" s="28">
        <v>243</v>
      </c>
      <c r="E403" s="28">
        <v>140</v>
      </c>
      <c r="F403" s="28">
        <v>8</v>
      </c>
      <c r="G403" s="28">
        <v>0</v>
      </c>
      <c r="H403" s="28">
        <v>64</v>
      </c>
      <c r="I403" s="28">
        <v>155</v>
      </c>
      <c r="J403" s="28">
        <v>72</v>
      </c>
      <c r="K403" s="28">
        <v>96</v>
      </c>
    </row>
    <row r="404" spans="2:11" ht="15" customHeight="1" thickBot="1" x14ac:dyDescent="0.25">
      <c r="B404" s="56" t="s">
        <v>444</v>
      </c>
      <c r="C404" s="28">
        <v>0</v>
      </c>
      <c r="D404" s="28">
        <v>92</v>
      </c>
      <c r="E404" s="28">
        <v>62</v>
      </c>
      <c r="F404" s="28">
        <v>10</v>
      </c>
      <c r="G404" s="28">
        <v>2</v>
      </c>
      <c r="H404" s="28">
        <v>21</v>
      </c>
      <c r="I404" s="28">
        <v>65</v>
      </c>
      <c r="J404" s="28">
        <v>13</v>
      </c>
      <c r="K404" s="28">
        <v>23</v>
      </c>
    </row>
    <row r="405" spans="2:11" ht="15" customHeight="1" thickBot="1" x14ac:dyDescent="0.25">
      <c r="B405" s="60" t="s">
        <v>445</v>
      </c>
      <c r="C405" s="28">
        <v>0</v>
      </c>
      <c r="D405" s="28">
        <v>60</v>
      </c>
      <c r="E405" s="28">
        <v>58</v>
      </c>
      <c r="F405" s="28">
        <v>0</v>
      </c>
      <c r="G405" s="28">
        <v>1</v>
      </c>
      <c r="H405" s="28">
        <v>13</v>
      </c>
      <c r="I405" s="28">
        <v>36</v>
      </c>
      <c r="J405" s="28">
        <v>21</v>
      </c>
      <c r="K405" s="28">
        <v>27</v>
      </c>
    </row>
    <row r="406" spans="2:11" ht="15" customHeight="1" thickBot="1" x14ac:dyDescent="0.25">
      <c r="B406" s="39" t="s">
        <v>446</v>
      </c>
      <c r="C406" s="28">
        <v>0</v>
      </c>
      <c r="D406" s="28">
        <v>318</v>
      </c>
      <c r="E406" s="28">
        <v>214</v>
      </c>
      <c r="F406" s="28">
        <v>21</v>
      </c>
      <c r="G406" s="28">
        <v>5</v>
      </c>
      <c r="H406" s="28">
        <v>92</v>
      </c>
      <c r="I406" s="28">
        <v>208</v>
      </c>
      <c r="J406" s="28">
        <v>129</v>
      </c>
      <c r="K406" s="28">
        <v>156</v>
      </c>
    </row>
    <row r="407" spans="2:11" ht="15" customHeight="1" thickBot="1" x14ac:dyDescent="0.25">
      <c r="B407" s="39" t="s">
        <v>447</v>
      </c>
      <c r="C407" s="28">
        <v>0</v>
      </c>
      <c r="D407" s="28">
        <v>86</v>
      </c>
      <c r="E407" s="28">
        <v>74</v>
      </c>
      <c r="F407" s="28">
        <v>2</v>
      </c>
      <c r="G407" s="28">
        <v>1</v>
      </c>
      <c r="H407" s="28">
        <v>11</v>
      </c>
      <c r="I407" s="28">
        <v>34</v>
      </c>
      <c r="J407" s="28">
        <v>30</v>
      </c>
      <c r="K407" s="28">
        <v>51</v>
      </c>
    </row>
    <row r="408" spans="2:11" ht="15" customHeight="1" thickBot="1" x14ac:dyDescent="0.25">
      <c r="B408" s="39" t="s">
        <v>448</v>
      </c>
      <c r="C408" s="28">
        <v>0</v>
      </c>
      <c r="D408" s="28">
        <v>169</v>
      </c>
      <c r="E408" s="28">
        <v>147</v>
      </c>
      <c r="F408" s="28">
        <v>1</v>
      </c>
      <c r="G408" s="28">
        <v>4</v>
      </c>
      <c r="H408" s="28">
        <v>20</v>
      </c>
      <c r="I408" s="28">
        <v>83</v>
      </c>
      <c r="J408" s="28">
        <v>69</v>
      </c>
      <c r="K408" s="28">
        <v>72</v>
      </c>
    </row>
    <row r="409" spans="2:11" ht="15" customHeight="1" thickBot="1" x14ac:dyDescent="0.25">
      <c r="B409" s="39" t="s">
        <v>449</v>
      </c>
      <c r="C409" s="28">
        <v>0</v>
      </c>
      <c r="D409" s="28">
        <v>28</v>
      </c>
      <c r="E409" s="28">
        <v>20</v>
      </c>
      <c r="F409" s="28">
        <v>1</v>
      </c>
      <c r="G409" s="28">
        <v>1</v>
      </c>
      <c r="H409" s="28">
        <v>8</v>
      </c>
      <c r="I409" s="28">
        <v>20</v>
      </c>
      <c r="J409" s="28">
        <v>16</v>
      </c>
      <c r="K409" s="28">
        <v>41</v>
      </c>
    </row>
    <row r="410" spans="2:11" ht="15" customHeight="1" thickBot="1" x14ac:dyDescent="0.25">
      <c r="B410" s="39" t="s">
        <v>450</v>
      </c>
      <c r="C410" s="28">
        <v>0</v>
      </c>
      <c r="D410" s="28">
        <v>617</v>
      </c>
      <c r="E410" s="28">
        <v>507</v>
      </c>
      <c r="F410" s="28">
        <v>28</v>
      </c>
      <c r="G410" s="28">
        <v>14</v>
      </c>
      <c r="H410" s="28">
        <v>170</v>
      </c>
      <c r="I410" s="28">
        <v>437</v>
      </c>
      <c r="J410" s="28">
        <v>239</v>
      </c>
      <c r="K410" s="28">
        <v>407</v>
      </c>
    </row>
    <row r="411" spans="2:11" ht="15" customHeight="1" thickBot="1" x14ac:dyDescent="0.25">
      <c r="B411" s="39" t="s">
        <v>451</v>
      </c>
      <c r="C411" s="28">
        <v>0</v>
      </c>
      <c r="D411" s="28">
        <v>48</v>
      </c>
      <c r="E411" s="28">
        <v>28</v>
      </c>
      <c r="F411" s="28">
        <v>1</v>
      </c>
      <c r="G411" s="28">
        <v>1</v>
      </c>
      <c r="H411" s="28">
        <v>4</v>
      </c>
      <c r="I411" s="28">
        <v>23</v>
      </c>
      <c r="J411" s="28">
        <v>12</v>
      </c>
      <c r="K411" s="28">
        <v>24</v>
      </c>
    </row>
    <row r="412" spans="2:11" ht="15" customHeight="1" thickBot="1" x14ac:dyDescent="0.25">
      <c r="B412" s="39" t="s">
        <v>452</v>
      </c>
      <c r="C412" s="28">
        <v>0</v>
      </c>
      <c r="D412" s="28">
        <v>181</v>
      </c>
      <c r="E412" s="28">
        <v>169</v>
      </c>
      <c r="F412" s="28">
        <v>2</v>
      </c>
      <c r="G412" s="28">
        <v>7</v>
      </c>
      <c r="H412" s="28">
        <v>44</v>
      </c>
      <c r="I412" s="28">
        <v>124</v>
      </c>
      <c r="J412" s="28">
        <v>48</v>
      </c>
      <c r="K412" s="28">
        <v>154</v>
      </c>
    </row>
    <row r="413" spans="2:11" ht="15" customHeight="1" thickBot="1" x14ac:dyDescent="0.25">
      <c r="B413" s="39" t="s">
        <v>453</v>
      </c>
      <c r="C413" s="28">
        <v>0</v>
      </c>
      <c r="D413" s="28">
        <v>88</v>
      </c>
      <c r="E413" s="28">
        <v>70</v>
      </c>
      <c r="F413" s="28">
        <v>1</v>
      </c>
      <c r="G413" s="28">
        <v>3</v>
      </c>
      <c r="H413" s="28">
        <v>28</v>
      </c>
      <c r="I413" s="28">
        <v>57</v>
      </c>
      <c r="J413" s="28">
        <v>53</v>
      </c>
      <c r="K413" s="28">
        <v>119</v>
      </c>
    </row>
    <row r="414" spans="2:11" ht="15" customHeight="1" thickBot="1" x14ac:dyDescent="0.25">
      <c r="B414" s="39" t="s">
        <v>454</v>
      </c>
      <c r="C414" s="28">
        <v>0</v>
      </c>
      <c r="D414" s="28">
        <v>27</v>
      </c>
      <c r="E414" s="28">
        <v>30</v>
      </c>
      <c r="F414" s="28">
        <v>2</v>
      </c>
      <c r="G414" s="28">
        <v>0</v>
      </c>
      <c r="H414" s="28">
        <v>4</v>
      </c>
      <c r="I414" s="28">
        <v>13</v>
      </c>
      <c r="J414" s="28">
        <v>9</v>
      </c>
      <c r="K414" s="28">
        <v>36</v>
      </c>
    </row>
    <row r="415" spans="2:11" ht="15" customHeight="1" thickBot="1" x14ac:dyDescent="0.25">
      <c r="B415" s="58" t="s">
        <v>455</v>
      </c>
      <c r="C415" s="28">
        <v>0</v>
      </c>
      <c r="D415" s="28">
        <v>124</v>
      </c>
      <c r="E415" s="28">
        <v>129</v>
      </c>
      <c r="F415" s="28">
        <v>2</v>
      </c>
      <c r="G415" s="28">
        <v>2</v>
      </c>
      <c r="H415" s="28">
        <v>27</v>
      </c>
      <c r="I415" s="28">
        <v>64</v>
      </c>
      <c r="J415" s="28">
        <v>57</v>
      </c>
      <c r="K415" s="28">
        <v>82</v>
      </c>
    </row>
    <row r="416" spans="2:11" ht="15" customHeight="1" thickBot="1" x14ac:dyDescent="0.25">
      <c r="B416" s="39" t="s">
        <v>456</v>
      </c>
      <c r="C416" s="28">
        <v>0</v>
      </c>
      <c r="D416" s="28">
        <v>66</v>
      </c>
      <c r="E416" s="28">
        <v>55</v>
      </c>
      <c r="F416" s="28">
        <v>6</v>
      </c>
      <c r="G416" s="28">
        <v>1</v>
      </c>
      <c r="H416" s="28">
        <v>18</v>
      </c>
      <c r="I416" s="28">
        <v>18</v>
      </c>
      <c r="J416" s="28">
        <v>37</v>
      </c>
      <c r="K416" s="28">
        <v>26</v>
      </c>
    </row>
    <row r="417" spans="2:11" ht="15" customHeight="1" thickBot="1" x14ac:dyDescent="0.25">
      <c r="B417" s="39" t="s">
        <v>457</v>
      </c>
      <c r="C417" s="28">
        <v>0</v>
      </c>
      <c r="D417" s="28">
        <v>89</v>
      </c>
      <c r="E417" s="28">
        <v>32</v>
      </c>
      <c r="F417" s="28">
        <v>4</v>
      </c>
      <c r="G417" s="28">
        <v>0</v>
      </c>
      <c r="H417" s="28">
        <v>16</v>
      </c>
      <c r="I417" s="28">
        <v>21</v>
      </c>
      <c r="J417" s="28">
        <v>20</v>
      </c>
      <c r="K417" s="28">
        <v>31</v>
      </c>
    </row>
    <row r="418" spans="2:11" ht="15" customHeight="1" thickBot="1" x14ac:dyDescent="0.25">
      <c r="B418" s="39" t="s">
        <v>458</v>
      </c>
      <c r="C418" s="28">
        <v>0</v>
      </c>
      <c r="D418" s="28">
        <v>128</v>
      </c>
      <c r="E418" s="28">
        <v>68</v>
      </c>
      <c r="F418" s="28">
        <v>15</v>
      </c>
      <c r="G418" s="28">
        <v>1</v>
      </c>
      <c r="H418" s="28">
        <v>22</v>
      </c>
      <c r="I418" s="28">
        <v>39</v>
      </c>
      <c r="J418" s="28">
        <v>51</v>
      </c>
      <c r="K418" s="28">
        <v>47</v>
      </c>
    </row>
    <row r="419" spans="2:11" ht="15" customHeight="1" thickBot="1" x14ac:dyDescent="0.25">
      <c r="B419" s="39" t="s">
        <v>459</v>
      </c>
      <c r="C419" s="28">
        <v>0</v>
      </c>
      <c r="D419" s="28">
        <v>421</v>
      </c>
      <c r="E419" s="28">
        <v>170</v>
      </c>
      <c r="F419" s="28">
        <v>17</v>
      </c>
      <c r="G419" s="28">
        <v>14</v>
      </c>
      <c r="H419" s="28">
        <v>117</v>
      </c>
      <c r="I419" s="28">
        <v>149</v>
      </c>
      <c r="J419" s="28">
        <v>175</v>
      </c>
      <c r="K419" s="28">
        <v>269</v>
      </c>
    </row>
    <row r="420" spans="2:11" ht="15" customHeight="1" thickBot="1" x14ac:dyDescent="0.25">
      <c r="B420" s="58" t="s">
        <v>460</v>
      </c>
      <c r="C420" s="28">
        <v>0</v>
      </c>
      <c r="D420" s="28">
        <v>49</v>
      </c>
      <c r="E420" s="28">
        <v>41</v>
      </c>
      <c r="F420" s="28">
        <v>1</v>
      </c>
      <c r="G420" s="28">
        <v>1</v>
      </c>
      <c r="H420" s="28">
        <v>4</v>
      </c>
      <c r="I420" s="28">
        <v>25</v>
      </c>
      <c r="J420" s="28">
        <v>11</v>
      </c>
      <c r="K420" s="28">
        <v>26</v>
      </c>
    </row>
    <row r="421" spans="2:11" ht="15" customHeight="1" thickBot="1" x14ac:dyDescent="0.25">
      <c r="B421" s="39" t="s">
        <v>461</v>
      </c>
      <c r="C421" s="28">
        <v>0</v>
      </c>
      <c r="D421" s="28">
        <v>30</v>
      </c>
      <c r="E421" s="28">
        <v>21</v>
      </c>
      <c r="F421" s="28">
        <v>0</v>
      </c>
      <c r="G421" s="28">
        <v>0</v>
      </c>
      <c r="H421" s="28">
        <v>13</v>
      </c>
      <c r="I421" s="28">
        <v>22</v>
      </c>
      <c r="J421" s="28">
        <v>9</v>
      </c>
      <c r="K421" s="28">
        <v>15</v>
      </c>
    </row>
    <row r="422" spans="2:11" ht="15" customHeight="1" thickBot="1" x14ac:dyDescent="0.25">
      <c r="B422" s="56" t="s">
        <v>462</v>
      </c>
      <c r="C422" s="28">
        <v>0</v>
      </c>
      <c r="D422" s="28">
        <v>319</v>
      </c>
      <c r="E422" s="28">
        <v>192</v>
      </c>
      <c r="F422" s="28">
        <v>10</v>
      </c>
      <c r="G422" s="28">
        <v>7</v>
      </c>
      <c r="H422" s="28">
        <v>84</v>
      </c>
      <c r="I422" s="28">
        <v>168</v>
      </c>
      <c r="J422" s="28">
        <v>129</v>
      </c>
      <c r="K422" s="28">
        <v>206</v>
      </c>
    </row>
    <row r="423" spans="2:11" ht="15" customHeight="1" thickBot="1" x14ac:dyDescent="0.25">
      <c r="B423" s="60" t="s">
        <v>463</v>
      </c>
      <c r="C423" s="28">
        <v>0</v>
      </c>
      <c r="D423" s="28">
        <v>72</v>
      </c>
      <c r="E423" s="28">
        <v>49</v>
      </c>
      <c r="F423" s="28">
        <v>1</v>
      </c>
      <c r="G423" s="28">
        <v>0</v>
      </c>
      <c r="H423" s="28">
        <v>22</v>
      </c>
      <c r="I423" s="28">
        <v>52</v>
      </c>
      <c r="J423" s="28">
        <v>25</v>
      </c>
      <c r="K423" s="28">
        <v>43</v>
      </c>
    </row>
    <row r="424" spans="2:11" ht="15" customHeight="1" thickBot="1" x14ac:dyDescent="0.25">
      <c r="B424" s="39" t="s">
        <v>464</v>
      </c>
      <c r="C424" s="28">
        <v>0</v>
      </c>
      <c r="D424" s="28">
        <v>66</v>
      </c>
      <c r="E424" s="28">
        <v>26</v>
      </c>
      <c r="F424" s="28">
        <v>2</v>
      </c>
      <c r="G424" s="28">
        <v>1</v>
      </c>
      <c r="H424" s="28">
        <v>13</v>
      </c>
      <c r="I424" s="28">
        <v>13</v>
      </c>
      <c r="J424" s="28">
        <v>10</v>
      </c>
      <c r="K424" s="28">
        <v>14</v>
      </c>
    </row>
    <row r="425" spans="2:11" ht="15" customHeight="1" thickBot="1" x14ac:dyDescent="0.25">
      <c r="B425" s="39" t="s">
        <v>465</v>
      </c>
      <c r="C425" s="28">
        <v>0</v>
      </c>
      <c r="D425" s="28">
        <v>83</v>
      </c>
      <c r="E425" s="28">
        <v>36</v>
      </c>
      <c r="F425" s="28">
        <v>3</v>
      </c>
      <c r="G425" s="28">
        <v>0</v>
      </c>
      <c r="H425" s="28">
        <v>13</v>
      </c>
      <c r="I425" s="28">
        <v>38</v>
      </c>
      <c r="J425" s="28">
        <v>20</v>
      </c>
      <c r="K425" s="28">
        <v>31</v>
      </c>
    </row>
    <row r="426" spans="2:11" ht="15" customHeight="1" thickBot="1" x14ac:dyDescent="0.25">
      <c r="B426" s="39" t="s">
        <v>466</v>
      </c>
      <c r="C426" s="28">
        <v>0</v>
      </c>
      <c r="D426" s="28">
        <v>58</v>
      </c>
      <c r="E426" s="28">
        <v>56</v>
      </c>
      <c r="F426" s="28">
        <v>6</v>
      </c>
      <c r="G426" s="28">
        <v>3</v>
      </c>
      <c r="H426" s="28">
        <v>8</v>
      </c>
      <c r="I426" s="28">
        <v>34</v>
      </c>
      <c r="J426" s="28">
        <v>27</v>
      </c>
      <c r="K426" s="28">
        <v>26</v>
      </c>
    </row>
    <row r="427" spans="2:11" ht="15" customHeight="1" thickBot="1" x14ac:dyDescent="0.25">
      <c r="B427" s="39" t="s">
        <v>467</v>
      </c>
      <c r="C427" s="28">
        <v>0</v>
      </c>
      <c r="D427" s="28">
        <v>364</v>
      </c>
      <c r="E427" s="28">
        <v>161</v>
      </c>
      <c r="F427" s="28">
        <v>10</v>
      </c>
      <c r="G427" s="28">
        <v>4</v>
      </c>
      <c r="H427" s="28">
        <v>72</v>
      </c>
      <c r="I427" s="28">
        <v>118</v>
      </c>
      <c r="J427" s="28">
        <v>124</v>
      </c>
      <c r="K427" s="28">
        <v>119</v>
      </c>
    </row>
    <row r="428" spans="2:11" ht="15" customHeight="1" thickBot="1" x14ac:dyDescent="0.25">
      <c r="B428" s="56" t="s">
        <v>468</v>
      </c>
      <c r="C428" s="28">
        <v>0</v>
      </c>
      <c r="D428" s="28">
        <v>109</v>
      </c>
      <c r="E428" s="28">
        <v>56</v>
      </c>
      <c r="F428" s="28">
        <v>2</v>
      </c>
      <c r="G428" s="28">
        <v>0</v>
      </c>
      <c r="H428" s="28">
        <v>23</v>
      </c>
      <c r="I428" s="28">
        <v>40</v>
      </c>
      <c r="J428" s="28">
        <v>28</v>
      </c>
      <c r="K428" s="28">
        <v>44</v>
      </c>
    </row>
    <row r="429" spans="2:11" ht="15" customHeight="1" thickBot="1" x14ac:dyDescent="0.25">
      <c r="B429" s="60" t="s">
        <v>469</v>
      </c>
      <c r="C429" s="28">
        <v>0</v>
      </c>
      <c r="D429" s="28">
        <v>121</v>
      </c>
      <c r="E429" s="28">
        <v>61</v>
      </c>
      <c r="F429" s="28">
        <v>1</v>
      </c>
      <c r="G429" s="28">
        <v>0</v>
      </c>
      <c r="H429" s="28">
        <v>32</v>
      </c>
      <c r="I429" s="28">
        <v>58</v>
      </c>
      <c r="J429" s="28">
        <v>45</v>
      </c>
      <c r="K429" s="28">
        <v>43</v>
      </c>
    </row>
    <row r="430" spans="2:11" ht="15" customHeight="1" thickBot="1" x14ac:dyDescent="0.25">
      <c r="B430" s="39" t="s">
        <v>470</v>
      </c>
      <c r="C430" s="28">
        <v>0</v>
      </c>
      <c r="D430" s="28">
        <v>276</v>
      </c>
      <c r="E430" s="28">
        <v>150</v>
      </c>
      <c r="F430" s="28">
        <v>15</v>
      </c>
      <c r="G430" s="28">
        <v>5</v>
      </c>
      <c r="H430" s="28">
        <v>83</v>
      </c>
      <c r="I430" s="28">
        <v>178</v>
      </c>
      <c r="J430" s="28">
        <v>130</v>
      </c>
      <c r="K430" s="28">
        <v>130</v>
      </c>
    </row>
    <row r="431" spans="2:11" ht="15" customHeight="1" thickBot="1" x14ac:dyDescent="0.25">
      <c r="B431" s="39" t="s">
        <v>471</v>
      </c>
      <c r="C431" s="28">
        <v>0</v>
      </c>
      <c r="D431" s="28">
        <v>81</v>
      </c>
      <c r="E431" s="28">
        <v>38</v>
      </c>
      <c r="F431" s="28">
        <v>2</v>
      </c>
      <c r="G431" s="28">
        <v>0</v>
      </c>
      <c r="H431" s="28">
        <v>28</v>
      </c>
      <c r="I431" s="28">
        <v>41</v>
      </c>
      <c r="J431" s="28">
        <v>20</v>
      </c>
      <c r="K431" s="28">
        <v>29</v>
      </c>
    </row>
    <row r="432" spans="2:11" ht="15" customHeight="1" thickBot="1" x14ac:dyDescent="0.25">
      <c r="B432" s="39" t="s">
        <v>472</v>
      </c>
      <c r="C432" s="28">
        <v>2</v>
      </c>
      <c r="D432" s="28">
        <v>551</v>
      </c>
      <c r="E432" s="28">
        <v>310</v>
      </c>
      <c r="F432" s="28">
        <v>14</v>
      </c>
      <c r="G432" s="28">
        <v>13</v>
      </c>
      <c r="H432" s="28">
        <v>149</v>
      </c>
      <c r="I432" s="28">
        <v>326</v>
      </c>
      <c r="J432" s="28">
        <v>261</v>
      </c>
      <c r="K432" s="28">
        <v>304</v>
      </c>
    </row>
    <row r="433" spans="2:11" ht="15" customHeight="1" thickBot="1" x14ac:dyDescent="0.25">
      <c r="B433" s="39" t="s">
        <v>473</v>
      </c>
      <c r="C433" s="28">
        <v>0</v>
      </c>
      <c r="D433" s="28">
        <v>30</v>
      </c>
      <c r="E433" s="28">
        <v>23</v>
      </c>
      <c r="F433" s="28">
        <v>2</v>
      </c>
      <c r="G433" s="28">
        <v>2</v>
      </c>
      <c r="H433" s="28">
        <v>4</v>
      </c>
      <c r="I433" s="28">
        <v>13</v>
      </c>
      <c r="J433" s="28">
        <v>6</v>
      </c>
      <c r="K433" s="28">
        <v>12</v>
      </c>
    </row>
    <row r="434" spans="2:11" ht="15" customHeight="1" thickBot="1" x14ac:dyDescent="0.25">
      <c r="B434" s="58" t="s">
        <v>474</v>
      </c>
      <c r="C434" s="28">
        <v>0</v>
      </c>
      <c r="D434" s="28">
        <v>142</v>
      </c>
      <c r="E434" s="28">
        <v>84</v>
      </c>
      <c r="F434" s="28">
        <v>4</v>
      </c>
      <c r="G434" s="28">
        <v>2</v>
      </c>
      <c r="H434" s="28">
        <v>44</v>
      </c>
      <c r="I434" s="28">
        <v>75</v>
      </c>
      <c r="J434" s="28">
        <v>54</v>
      </c>
      <c r="K434" s="28">
        <v>61</v>
      </c>
    </row>
    <row r="435" spans="2:11" ht="15" customHeight="1" thickBot="1" x14ac:dyDescent="0.25">
      <c r="B435" s="39" t="s">
        <v>475</v>
      </c>
      <c r="C435" s="28">
        <v>0</v>
      </c>
      <c r="D435" s="28">
        <v>34</v>
      </c>
      <c r="E435" s="28">
        <v>20</v>
      </c>
      <c r="F435" s="28">
        <v>4</v>
      </c>
      <c r="G435" s="28">
        <v>2</v>
      </c>
      <c r="H435" s="28">
        <v>1</v>
      </c>
      <c r="I435" s="28">
        <v>12</v>
      </c>
      <c r="J435" s="28">
        <v>4</v>
      </c>
      <c r="K435" s="28">
        <v>9</v>
      </c>
    </row>
    <row r="436" spans="2:11" ht="15" customHeight="1" thickBot="1" x14ac:dyDescent="0.25">
      <c r="B436" s="39" t="s">
        <v>476</v>
      </c>
      <c r="C436" s="28">
        <v>0</v>
      </c>
      <c r="D436" s="28">
        <v>91</v>
      </c>
      <c r="E436" s="28">
        <v>61</v>
      </c>
      <c r="F436" s="28">
        <v>1</v>
      </c>
      <c r="G436" s="28">
        <v>1</v>
      </c>
      <c r="H436" s="28">
        <v>9</v>
      </c>
      <c r="I436" s="28">
        <v>36</v>
      </c>
      <c r="J436" s="28">
        <v>18</v>
      </c>
      <c r="K436" s="28">
        <v>34</v>
      </c>
    </row>
    <row r="437" spans="2:11" ht="15" customHeight="1" thickBot="1" x14ac:dyDescent="0.25">
      <c r="B437" s="39" t="s">
        <v>477</v>
      </c>
      <c r="C437" s="28">
        <v>0</v>
      </c>
      <c r="D437" s="28">
        <v>270</v>
      </c>
      <c r="E437" s="28">
        <v>151</v>
      </c>
      <c r="F437" s="28">
        <v>9</v>
      </c>
      <c r="G437" s="28">
        <v>3</v>
      </c>
      <c r="H437" s="28">
        <v>50</v>
      </c>
      <c r="I437" s="28">
        <v>135</v>
      </c>
      <c r="J437" s="28">
        <v>75</v>
      </c>
      <c r="K437" s="28">
        <v>80</v>
      </c>
    </row>
    <row r="438" spans="2:11" ht="15" customHeight="1" thickBot="1" x14ac:dyDescent="0.25">
      <c r="B438" s="40" t="s">
        <v>12</v>
      </c>
      <c r="C438" s="42">
        <f>SUM(C7:C437)</f>
        <v>65</v>
      </c>
      <c r="D438" s="42">
        <f t="shared" ref="D438:K438" si="0">SUM(D7:D437)</f>
        <v>55126</v>
      </c>
      <c r="E438" s="42">
        <f t="shared" si="0"/>
        <v>36253</v>
      </c>
      <c r="F438" s="42">
        <f t="shared" si="0"/>
        <v>2582</v>
      </c>
      <c r="G438" s="42">
        <f t="shared" si="0"/>
        <v>1175</v>
      </c>
      <c r="H438" s="42">
        <f t="shared" si="0"/>
        <v>12681</v>
      </c>
      <c r="I438" s="42">
        <f t="shared" si="0"/>
        <v>32240</v>
      </c>
      <c r="J438" s="42">
        <f t="shared" si="0"/>
        <v>22081</v>
      </c>
      <c r="K438" s="42">
        <f t="shared" si="0"/>
        <v>26476</v>
      </c>
    </row>
    <row r="439" spans="2:11" x14ac:dyDescent="0.2">
      <c r="C439" s="15"/>
      <c r="D439" s="15"/>
      <c r="E439" s="15"/>
      <c r="F439" s="15"/>
      <c r="G439" s="15"/>
    </row>
  </sheetData>
  <mergeCells count="1">
    <mergeCell ref="C5:K5"/>
  </mergeCells>
  <phoneticPr fontId="7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2F02E-3F28-4DF5-92E3-A4DC85D80301}">
  <dimension ref="B1:N88"/>
  <sheetViews>
    <sheetView zoomScaleNormal="100" workbookViewId="0"/>
  </sheetViews>
  <sheetFormatPr baseColWidth="10" defaultRowHeight="14.25" x14ac:dyDescent="0.2"/>
  <cols>
    <col min="1" max="1" width="4" style="5" customWidth="1"/>
    <col min="2" max="2" width="14.7109375" style="5" customWidth="1"/>
    <col min="3" max="3" width="17.140625" style="5" customWidth="1"/>
    <col min="4" max="4" width="16.7109375" style="5" customWidth="1"/>
    <col min="5" max="5" width="19.42578125" style="5" customWidth="1"/>
    <col min="6" max="6" width="19.140625" style="5" customWidth="1"/>
    <col min="7" max="8" width="16.7109375" style="5" customWidth="1"/>
    <col min="9" max="9" width="18.140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140625" style="5" customWidth="1"/>
    <col min="18" max="20" width="16.7109375" style="5" customWidth="1"/>
    <col min="21" max="16384" width="11.42578125" style="5"/>
  </cols>
  <sheetData>
    <row r="1" spans="2:12" x14ac:dyDescent="0.2">
      <c r="K1" s="6"/>
    </row>
    <row r="2" spans="2:12" ht="36" customHeight="1" x14ac:dyDescent="0.2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2">
      <c r="B3" s="10"/>
      <c r="C3" s="11"/>
      <c r="D3" s="11"/>
      <c r="E3" s="11"/>
      <c r="F3" s="11"/>
      <c r="G3" s="11"/>
      <c r="H3" s="11"/>
      <c r="I3" s="11"/>
    </row>
    <row r="4" spans="2:12" ht="15" x14ac:dyDescent="0.2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"/>
    <row r="6" spans="2:12" ht="69.95" customHeight="1" x14ac:dyDescent="0.2">
      <c r="B6" s="24"/>
      <c r="C6" s="26" t="s">
        <v>15</v>
      </c>
      <c r="D6" s="26" t="s">
        <v>9</v>
      </c>
      <c r="E6" s="26" t="s">
        <v>6</v>
      </c>
      <c r="F6" s="26" t="s">
        <v>7</v>
      </c>
      <c r="G6" s="26" t="s">
        <v>8</v>
      </c>
      <c r="H6" s="26" t="s">
        <v>16</v>
      </c>
      <c r="I6" s="26" t="s">
        <v>14</v>
      </c>
      <c r="J6" s="26" t="s">
        <v>13</v>
      </c>
      <c r="K6" s="26" t="s">
        <v>41</v>
      </c>
      <c r="L6" s="26" t="s">
        <v>42</v>
      </c>
    </row>
    <row r="7" spans="2:12" ht="15" thickBot="1" x14ac:dyDescent="0.25">
      <c r="B7" s="27">
        <v>2007</v>
      </c>
      <c r="C7" s="28">
        <v>189</v>
      </c>
      <c r="D7" s="28">
        <v>80633</v>
      </c>
      <c r="E7" s="28">
        <v>50247</v>
      </c>
      <c r="F7" s="28">
        <v>6541</v>
      </c>
      <c r="G7" s="28">
        <v>3670</v>
      </c>
      <c r="H7" s="29"/>
      <c r="I7" s="29"/>
      <c r="J7" s="29"/>
      <c r="K7" s="29"/>
      <c r="L7" s="29"/>
    </row>
    <row r="8" spans="2:12" ht="15" thickBot="1" x14ac:dyDescent="0.25">
      <c r="B8" s="30">
        <v>2008</v>
      </c>
      <c r="C8" s="31">
        <v>191</v>
      </c>
      <c r="D8" s="31">
        <v>73826</v>
      </c>
      <c r="E8" s="31">
        <v>47977</v>
      </c>
      <c r="F8" s="31">
        <v>5910</v>
      </c>
      <c r="G8" s="31">
        <v>3160</v>
      </c>
      <c r="H8" s="32">
        <f>+(C8-C7)/C7</f>
        <v>1.0582010582010581E-2</v>
      </c>
      <c r="I8" s="32">
        <f t="shared" ref="I8:L14" si="0">+(D8-D7)/D7</f>
        <v>-8.4419530465194154E-2</v>
      </c>
      <c r="J8" s="32">
        <f t="shared" si="0"/>
        <v>-4.5176826477202621E-2</v>
      </c>
      <c r="K8" s="32">
        <f t="shared" si="0"/>
        <v>-9.6468429903684455E-2</v>
      </c>
      <c r="L8" s="32">
        <f t="shared" si="0"/>
        <v>-0.13896457765667575</v>
      </c>
    </row>
    <row r="9" spans="2:12" ht="15" thickBot="1" x14ac:dyDescent="0.25">
      <c r="B9" s="33">
        <v>2009</v>
      </c>
      <c r="C9" s="31">
        <v>164</v>
      </c>
      <c r="D9" s="31">
        <v>68384</v>
      </c>
      <c r="E9" s="31">
        <v>47567</v>
      </c>
      <c r="F9" s="31">
        <v>5521</v>
      </c>
      <c r="G9" s="31">
        <v>2947</v>
      </c>
      <c r="H9" s="32">
        <f t="shared" ref="H9:H10" si="1">+(C9-C8)/C8</f>
        <v>-0.14136125654450263</v>
      </c>
      <c r="I9" s="32">
        <f t="shared" si="0"/>
        <v>-7.3713867743071551E-2</v>
      </c>
      <c r="J9" s="32">
        <f t="shared" si="0"/>
        <v>-8.5457615107238892E-3</v>
      </c>
      <c r="K9" s="32">
        <f t="shared" si="0"/>
        <v>-6.5820642978003385E-2</v>
      </c>
      <c r="L9" s="32">
        <f t="shared" si="0"/>
        <v>-6.7405063291139239E-2</v>
      </c>
    </row>
    <row r="10" spans="2:12" ht="15" thickBot="1" x14ac:dyDescent="0.25">
      <c r="B10" s="34">
        <v>2010</v>
      </c>
      <c r="C10" s="35">
        <v>160</v>
      </c>
      <c r="D10" s="35">
        <v>70893</v>
      </c>
      <c r="E10" s="35">
        <v>48620</v>
      </c>
      <c r="F10" s="35">
        <v>5232</v>
      </c>
      <c r="G10" s="35">
        <v>2728</v>
      </c>
      <c r="H10" s="36">
        <f t="shared" si="1"/>
        <v>-2.4390243902439025E-2</v>
      </c>
      <c r="I10" s="36">
        <f t="shared" si="0"/>
        <v>3.6689868975198874E-2</v>
      </c>
      <c r="J10" s="36">
        <f t="shared" si="0"/>
        <v>2.2137195955179011E-2</v>
      </c>
      <c r="K10" s="36">
        <f t="shared" si="0"/>
        <v>-5.2345589567107408E-2</v>
      </c>
      <c r="L10" s="36">
        <f t="shared" si="0"/>
        <v>-7.4312860536138448E-2</v>
      </c>
    </row>
    <row r="11" spans="2:12" ht="15" thickBot="1" x14ac:dyDescent="0.25">
      <c r="B11" s="27">
        <v>2011</v>
      </c>
      <c r="C11" s="28">
        <v>176</v>
      </c>
      <c r="D11" s="28">
        <v>68851</v>
      </c>
      <c r="E11" s="28">
        <v>48328</v>
      </c>
      <c r="F11" s="28">
        <v>4872</v>
      </c>
      <c r="G11" s="28">
        <v>2475</v>
      </c>
      <c r="H11" s="32">
        <f t="shared" ref="H11:H14" si="2">+(C11-C10)/C10</f>
        <v>0.1</v>
      </c>
      <c r="I11" s="32">
        <f t="shared" si="0"/>
        <v>-2.8803972183431368E-2</v>
      </c>
      <c r="J11" s="32">
        <f t="shared" si="0"/>
        <v>-6.0057589469354172E-3</v>
      </c>
      <c r="K11" s="32">
        <f t="shared" si="0"/>
        <v>-6.8807339449541288E-2</v>
      </c>
      <c r="L11" s="32">
        <f t="shared" si="0"/>
        <v>-9.2741935483870969E-2</v>
      </c>
    </row>
    <row r="12" spans="2:12" ht="15" thickBot="1" x14ac:dyDescent="0.25">
      <c r="B12" s="30">
        <v>2012</v>
      </c>
      <c r="C12" s="31">
        <v>164</v>
      </c>
      <c r="D12" s="31">
        <v>70541</v>
      </c>
      <c r="E12" s="31">
        <v>49330</v>
      </c>
      <c r="F12" s="31">
        <v>4729</v>
      </c>
      <c r="G12" s="31">
        <v>2396</v>
      </c>
      <c r="H12" s="32">
        <f t="shared" si="2"/>
        <v>-6.8181818181818177E-2</v>
      </c>
      <c r="I12" s="32">
        <f t="shared" si="0"/>
        <v>2.4545758231543476E-2</v>
      </c>
      <c r="J12" s="32">
        <f t="shared" si="0"/>
        <v>2.0733322297632844E-2</v>
      </c>
      <c r="K12" s="32">
        <f t="shared" si="0"/>
        <v>-2.9351395730706074E-2</v>
      </c>
      <c r="L12" s="32">
        <f t="shared" si="0"/>
        <v>-3.1919191919191917E-2</v>
      </c>
    </row>
    <row r="13" spans="2:12" ht="15" thickBot="1" x14ac:dyDescent="0.25">
      <c r="B13" s="33">
        <v>2013</v>
      </c>
      <c r="C13" s="31">
        <v>178</v>
      </c>
      <c r="D13" s="31">
        <v>70329</v>
      </c>
      <c r="E13" s="31">
        <v>47611</v>
      </c>
      <c r="F13" s="31">
        <v>4632</v>
      </c>
      <c r="G13" s="31">
        <v>2231</v>
      </c>
      <c r="H13" s="32">
        <f t="shared" si="2"/>
        <v>8.5365853658536592E-2</v>
      </c>
      <c r="I13" s="32">
        <f t="shared" si="0"/>
        <v>-3.0053444096341136E-3</v>
      </c>
      <c r="J13" s="32">
        <f t="shared" si="0"/>
        <v>-3.4846949118183659E-2</v>
      </c>
      <c r="K13" s="32">
        <f t="shared" si="0"/>
        <v>-2.0511736096426307E-2</v>
      </c>
      <c r="L13" s="32">
        <f t="shared" si="0"/>
        <v>-6.8864774624373959E-2</v>
      </c>
    </row>
    <row r="14" spans="2:12" ht="15" thickBot="1" x14ac:dyDescent="0.25">
      <c r="B14" s="34">
        <v>2014</v>
      </c>
      <c r="C14" s="35">
        <v>202</v>
      </c>
      <c r="D14" s="35">
        <v>75820</v>
      </c>
      <c r="E14" s="35">
        <v>50626</v>
      </c>
      <c r="F14" s="35">
        <v>4805</v>
      </c>
      <c r="G14" s="35">
        <v>2240</v>
      </c>
      <c r="H14" s="36">
        <f t="shared" si="2"/>
        <v>0.1348314606741573</v>
      </c>
      <c r="I14" s="36">
        <f t="shared" si="0"/>
        <v>7.8075900410925797E-2</v>
      </c>
      <c r="J14" s="36">
        <f t="shared" si="0"/>
        <v>6.3325702043645377E-2</v>
      </c>
      <c r="K14" s="36">
        <f t="shared" si="0"/>
        <v>3.7348877374784109E-2</v>
      </c>
      <c r="L14" s="36">
        <f t="shared" si="0"/>
        <v>4.0340654415060512E-3</v>
      </c>
    </row>
    <row r="15" spans="2:12" ht="15" thickBot="1" x14ac:dyDescent="0.25">
      <c r="B15" s="27">
        <v>2015</v>
      </c>
      <c r="C15" s="28">
        <v>216</v>
      </c>
      <c r="D15" s="28">
        <v>73414</v>
      </c>
      <c r="E15" s="28">
        <v>49963</v>
      </c>
      <c r="F15" s="28">
        <v>4619</v>
      </c>
      <c r="G15" s="28">
        <v>1980</v>
      </c>
      <c r="H15" s="32">
        <f t="shared" ref="H15:H22" si="3">+(C15-C14)/C14</f>
        <v>6.9306930693069313E-2</v>
      </c>
      <c r="I15" s="32">
        <f t="shared" ref="I15:I21" si="4">+(D15-D14)/D14</f>
        <v>-3.1733051965180691E-2</v>
      </c>
      <c r="J15" s="32">
        <f t="shared" ref="J15:J21" si="5">+(E15-E14)/E14</f>
        <v>-1.3096037609133646E-2</v>
      </c>
      <c r="K15" s="32">
        <f t="shared" ref="K15:K21" si="6">+(F15-F14)/F14</f>
        <v>-3.870967741935484E-2</v>
      </c>
      <c r="L15" s="32">
        <f t="shared" ref="L15:L21" si="7">+(G15-G14)/G14</f>
        <v>-0.11607142857142858</v>
      </c>
    </row>
    <row r="16" spans="2:12" ht="15" thickBot="1" x14ac:dyDescent="0.25">
      <c r="B16" s="30">
        <v>2016</v>
      </c>
      <c r="C16" s="31">
        <v>159</v>
      </c>
      <c r="D16" s="31">
        <v>67189</v>
      </c>
      <c r="E16" s="31">
        <v>46830</v>
      </c>
      <c r="F16" s="31">
        <v>3912</v>
      </c>
      <c r="G16" s="31">
        <v>1928</v>
      </c>
      <c r="H16" s="32">
        <f t="shared" si="3"/>
        <v>-0.2638888888888889</v>
      </c>
      <c r="I16" s="32">
        <f t="shared" si="4"/>
        <v>-8.4793091236004037E-2</v>
      </c>
      <c r="J16" s="32">
        <f t="shared" si="5"/>
        <v>-6.2706402738026135E-2</v>
      </c>
      <c r="K16" s="32">
        <f t="shared" si="6"/>
        <v>-0.1530634336436458</v>
      </c>
      <c r="L16" s="32">
        <f t="shared" si="7"/>
        <v>-2.6262626262626262E-2</v>
      </c>
    </row>
    <row r="17" spans="2:14" ht="15" thickBot="1" x14ac:dyDescent="0.25">
      <c r="B17" s="33">
        <v>2017</v>
      </c>
      <c r="C17" s="31">
        <v>142</v>
      </c>
      <c r="D17" s="31">
        <v>64024</v>
      </c>
      <c r="E17" s="31">
        <v>45019</v>
      </c>
      <c r="F17" s="31">
        <v>3687</v>
      </c>
      <c r="G17" s="31">
        <v>1761</v>
      </c>
      <c r="H17" s="32">
        <f t="shared" si="3"/>
        <v>-0.1069182389937107</v>
      </c>
      <c r="I17" s="32">
        <f t="shared" si="4"/>
        <v>-4.7105925077021535E-2</v>
      </c>
      <c r="J17" s="32">
        <f t="shared" si="5"/>
        <v>-3.8671791586589795E-2</v>
      </c>
      <c r="K17" s="32">
        <f t="shared" si="6"/>
        <v>-5.7515337423312884E-2</v>
      </c>
      <c r="L17" s="32">
        <f t="shared" si="7"/>
        <v>-8.6618257261410786E-2</v>
      </c>
    </row>
    <row r="18" spans="2:14" ht="15" thickBot="1" x14ac:dyDescent="0.25">
      <c r="B18" s="34">
        <v>2018</v>
      </c>
      <c r="C18" s="35">
        <v>134</v>
      </c>
      <c r="D18" s="35">
        <v>62241</v>
      </c>
      <c r="E18" s="35">
        <v>44433</v>
      </c>
      <c r="F18" s="35">
        <v>3395</v>
      </c>
      <c r="G18" s="35">
        <v>1635</v>
      </c>
      <c r="H18" s="36">
        <f t="shared" si="3"/>
        <v>-5.6338028169014086E-2</v>
      </c>
      <c r="I18" s="36">
        <f t="shared" si="4"/>
        <v>-2.7848931650631015E-2</v>
      </c>
      <c r="J18" s="36">
        <f t="shared" si="5"/>
        <v>-1.3016726271129967E-2</v>
      </c>
      <c r="K18" s="36">
        <f t="shared" si="6"/>
        <v>-7.9197179278546248E-2</v>
      </c>
      <c r="L18" s="36">
        <f t="shared" si="7"/>
        <v>-7.1550255536626917E-2</v>
      </c>
    </row>
    <row r="19" spans="2:14" ht="15" thickBot="1" x14ac:dyDescent="0.25">
      <c r="B19" s="33">
        <v>2019</v>
      </c>
      <c r="C19" s="31">
        <v>100</v>
      </c>
      <c r="D19" s="31">
        <v>62020</v>
      </c>
      <c r="E19" s="31">
        <v>42826</v>
      </c>
      <c r="F19" s="31">
        <v>3210</v>
      </c>
      <c r="G19" s="31">
        <v>1511</v>
      </c>
      <c r="H19" s="32">
        <f t="shared" si="3"/>
        <v>-0.2537313432835821</v>
      </c>
      <c r="I19" s="32">
        <f t="shared" si="4"/>
        <v>-3.5507141594768722E-3</v>
      </c>
      <c r="J19" s="32">
        <f t="shared" si="5"/>
        <v>-3.6166812954335742E-2</v>
      </c>
      <c r="K19" s="32">
        <f t="shared" si="6"/>
        <v>-5.4491899852724596E-2</v>
      </c>
      <c r="L19" s="32">
        <f t="shared" si="7"/>
        <v>-7.5840978593272171E-2</v>
      </c>
    </row>
    <row r="20" spans="2:14" ht="15" thickBot="1" x14ac:dyDescent="0.25">
      <c r="B20" s="33">
        <v>2020</v>
      </c>
      <c r="C20" s="31">
        <v>78</v>
      </c>
      <c r="D20" s="31">
        <v>54960</v>
      </c>
      <c r="E20" s="31">
        <v>36090</v>
      </c>
      <c r="F20" s="31">
        <v>2697</v>
      </c>
      <c r="G20" s="31">
        <v>1235</v>
      </c>
      <c r="H20" s="32">
        <f t="shared" si="3"/>
        <v>-0.22</v>
      </c>
      <c r="I20" s="32">
        <f t="shared" si="4"/>
        <v>-0.11383424701709126</v>
      </c>
      <c r="J20" s="32">
        <f t="shared" si="5"/>
        <v>-0.15728762901041424</v>
      </c>
      <c r="K20" s="32">
        <f t="shared" si="6"/>
        <v>-0.15981308411214953</v>
      </c>
      <c r="L20" s="32">
        <f t="shared" si="7"/>
        <v>-0.18266048974189278</v>
      </c>
    </row>
    <row r="21" spans="2:14" ht="15" thickBot="1" x14ac:dyDescent="0.25">
      <c r="B21" s="33">
        <v>2021</v>
      </c>
      <c r="C21" s="31">
        <v>70</v>
      </c>
      <c r="D21" s="31">
        <v>57168</v>
      </c>
      <c r="E21" s="31">
        <v>36337</v>
      </c>
      <c r="F21" s="31">
        <v>2687</v>
      </c>
      <c r="G21" s="31">
        <v>1187</v>
      </c>
      <c r="H21" s="32">
        <f t="shared" si="3"/>
        <v>-0.10256410256410256</v>
      </c>
      <c r="I21" s="32">
        <f t="shared" si="4"/>
        <v>4.017467248908297E-2</v>
      </c>
      <c r="J21" s="32">
        <f t="shared" si="5"/>
        <v>6.8440011083402601E-3</v>
      </c>
      <c r="K21" s="32">
        <f t="shared" si="6"/>
        <v>-3.7078235076010383E-3</v>
      </c>
      <c r="L21" s="32">
        <f t="shared" si="7"/>
        <v>-3.8866396761133605E-2</v>
      </c>
    </row>
    <row r="22" spans="2:14" ht="15" thickBot="1" x14ac:dyDescent="0.25">
      <c r="B22" s="68">
        <v>2022</v>
      </c>
      <c r="C22" s="57">
        <f>+'Nulidades TSJ '!D22</f>
        <v>65</v>
      </c>
      <c r="D22" s="57">
        <f>+'Divorcios consensuados TSJ'!D22</f>
        <v>55126</v>
      </c>
      <c r="E22" s="57">
        <f>+'Divorcios no consensuados TSJ'!D22</f>
        <v>36253</v>
      </c>
      <c r="F22" s="57">
        <f>+'Separaciones consensuadas TSJ'!D22</f>
        <v>2582</v>
      </c>
      <c r="G22" s="57">
        <f>+'Separaciones no consensuada TSJ'!D22</f>
        <v>1175</v>
      </c>
      <c r="H22" s="32">
        <f t="shared" si="3"/>
        <v>-7.1428571428571425E-2</v>
      </c>
      <c r="I22" s="32">
        <f t="shared" ref="I22" si="8">+(D22-D21)/D21</f>
        <v>-3.5719283515253289E-2</v>
      </c>
      <c r="J22" s="32">
        <f t="shared" ref="J22" si="9">+(E22-E21)/E21</f>
        <v>-2.3116933153534964E-3</v>
      </c>
      <c r="K22" s="32">
        <f t="shared" ref="K22" si="10">+(F22-F21)/F21</f>
        <v>-3.9077037588388534E-2</v>
      </c>
      <c r="L22" s="32">
        <f t="shared" ref="L22" si="11">+(G22-G21)/G21</f>
        <v>-1.0109519797809604E-2</v>
      </c>
    </row>
    <row r="23" spans="2:14" ht="15" thickBot="1" x14ac:dyDescent="0.25">
      <c r="B23" s="57"/>
      <c r="C23" s="57"/>
      <c r="D23" s="57"/>
      <c r="E23" s="57"/>
      <c r="F23" s="57"/>
      <c r="G23" s="57"/>
      <c r="H23" s="32"/>
      <c r="I23" s="32"/>
      <c r="J23" s="32"/>
      <c r="K23" s="32"/>
      <c r="L23" s="32"/>
      <c r="M23" s="12"/>
    </row>
    <row r="24" spans="2:14" ht="15" thickBot="1" x14ac:dyDescent="0.25">
      <c r="C24" s="12"/>
      <c r="D24" s="32"/>
      <c r="E24" s="57"/>
      <c r="F24" s="12"/>
      <c r="G24" s="12"/>
      <c r="H24" s="32"/>
      <c r="I24" s="32"/>
      <c r="J24" s="32"/>
      <c r="K24" s="32"/>
      <c r="L24" s="32"/>
      <c r="M24" s="12"/>
      <c r="N24" s="32"/>
    </row>
    <row r="25" spans="2:14" ht="15" customHeight="1" thickBot="1" x14ac:dyDescent="0.25">
      <c r="C25" s="36"/>
      <c r="D25" s="12"/>
      <c r="E25" s="36"/>
      <c r="F25" s="36"/>
      <c r="G25" s="36"/>
      <c r="H25" s="36"/>
      <c r="I25" s="12"/>
      <c r="J25" s="9"/>
    </row>
    <row r="26" spans="2:14" ht="69.95" customHeight="1" x14ac:dyDescent="0.2">
      <c r="B26" s="37"/>
      <c r="C26" s="26" t="s">
        <v>43</v>
      </c>
      <c r="D26" s="26" t="s">
        <v>44</v>
      </c>
      <c r="E26" s="26" t="s">
        <v>499</v>
      </c>
      <c r="F26" s="26" t="s">
        <v>500</v>
      </c>
      <c r="G26" s="26" t="s">
        <v>497</v>
      </c>
      <c r="H26" s="26" t="s">
        <v>498</v>
      </c>
      <c r="I26" s="26" t="s">
        <v>501</v>
      </c>
      <c r="J26" s="26" t="s">
        <v>502</v>
      </c>
    </row>
    <row r="27" spans="2:14" ht="15" thickBot="1" x14ac:dyDescent="0.25">
      <c r="B27" s="27">
        <v>2007</v>
      </c>
      <c r="C27" s="28">
        <v>3303</v>
      </c>
      <c r="D27" s="28">
        <v>12107</v>
      </c>
      <c r="E27" s="28">
        <v>5534</v>
      </c>
      <c r="F27" s="28">
        <v>12677</v>
      </c>
      <c r="G27" s="28"/>
      <c r="H27" s="29"/>
      <c r="I27" s="29"/>
      <c r="J27" s="29"/>
      <c r="K27" s="29"/>
      <c r="L27" s="29"/>
    </row>
    <row r="28" spans="2:14" ht="15" thickBot="1" x14ac:dyDescent="0.25">
      <c r="B28" s="30">
        <v>2008</v>
      </c>
      <c r="C28" s="31">
        <v>3691</v>
      </c>
      <c r="D28" s="31">
        <v>14069</v>
      </c>
      <c r="E28" s="31">
        <v>6104</v>
      </c>
      <c r="F28" s="31">
        <v>14493</v>
      </c>
      <c r="G28" s="32">
        <f>+(C28-C27)/C27</f>
        <v>0.11746896760520739</v>
      </c>
      <c r="H28" s="32">
        <f t="shared" ref="H28:I28" si="12">+(D28-D27)/D27</f>
        <v>0.16205500949863716</v>
      </c>
      <c r="I28" s="32">
        <f t="shared" si="12"/>
        <v>0.1029996385977593</v>
      </c>
      <c r="J28" s="32">
        <f>+(F28-F27)/F27</f>
        <v>0.14325155793957561</v>
      </c>
      <c r="K28" s="29"/>
      <c r="L28" s="29"/>
    </row>
    <row r="29" spans="2:14" ht="15" thickBot="1" x14ac:dyDescent="0.25">
      <c r="B29" s="33">
        <v>2009</v>
      </c>
      <c r="C29" s="31">
        <v>4183</v>
      </c>
      <c r="D29" s="31">
        <v>17043</v>
      </c>
      <c r="E29" s="31">
        <v>6992</v>
      </c>
      <c r="F29" s="31">
        <v>16483</v>
      </c>
      <c r="G29" s="32">
        <f t="shared" ref="G29:G42" si="13">+(C29-C28)/C28</f>
        <v>0.1332972094283392</v>
      </c>
      <c r="H29" s="32">
        <f t="shared" ref="H29:H41" si="14">+(D29-D28)/D28</f>
        <v>0.21138673679721373</v>
      </c>
      <c r="I29" s="32">
        <f t="shared" ref="I29:I41" si="15">+(E29-E28)/E28</f>
        <v>0.14547837483617301</v>
      </c>
      <c r="J29" s="32">
        <f t="shared" ref="J29:J41" si="16">+(F29-F28)/F28</f>
        <v>0.13730766576968192</v>
      </c>
      <c r="K29" s="29"/>
      <c r="L29" s="29"/>
    </row>
    <row r="30" spans="2:14" ht="15" thickBot="1" x14ac:dyDescent="0.25">
      <c r="B30" s="34">
        <v>2010</v>
      </c>
      <c r="C30" s="35">
        <v>4996</v>
      </c>
      <c r="D30" s="35">
        <v>19393</v>
      </c>
      <c r="E30" s="35">
        <v>9017</v>
      </c>
      <c r="F30" s="35">
        <v>19051</v>
      </c>
      <c r="G30" s="36">
        <f t="shared" si="13"/>
        <v>0.19435811618455653</v>
      </c>
      <c r="H30" s="36">
        <f t="shared" si="14"/>
        <v>0.13788652232588158</v>
      </c>
      <c r="I30" s="36">
        <f t="shared" si="15"/>
        <v>0.28961670480549201</v>
      </c>
      <c r="J30" s="36">
        <f t="shared" si="16"/>
        <v>0.15579688163562458</v>
      </c>
      <c r="K30" s="29"/>
      <c r="L30" s="29"/>
    </row>
    <row r="31" spans="2:14" ht="15" thickBot="1" x14ac:dyDescent="0.25">
      <c r="B31" s="27">
        <v>2011</v>
      </c>
      <c r="C31" s="28">
        <v>6013</v>
      </c>
      <c r="D31" s="28">
        <v>22932</v>
      </c>
      <c r="E31" s="28">
        <v>10214</v>
      </c>
      <c r="F31" s="28">
        <v>20988</v>
      </c>
      <c r="G31" s="32">
        <f t="shared" si="13"/>
        <v>0.20356285028022417</v>
      </c>
      <c r="H31" s="32">
        <f t="shared" si="14"/>
        <v>0.1824885267880163</v>
      </c>
      <c r="I31" s="32">
        <f t="shared" si="15"/>
        <v>0.13274925141399579</v>
      </c>
      <c r="J31" s="32">
        <f t="shared" si="16"/>
        <v>0.10167445278463073</v>
      </c>
      <c r="K31" s="29"/>
      <c r="L31" s="29"/>
    </row>
    <row r="32" spans="2:14" ht="15" thickBot="1" x14ac:dyDescent="0.25">
      <c r="B32" s="30">
        <v>2012</v>
      </c>
      <c r="C32" s="31">
        <v>6915</v>
      </c>
      <c r="D32" s="31">
        <v>28367</v>
      </c>
      <c r="E32" s="31">
        <v>12018</v>
      </c>
      <c r="F32" s="31">
        <v>23283</v>
      </c>
      <c r="G32" s="32">
        <f t="shared" si="13"/>
        <v>0.15000831531681358</v>
      </c>
      <c r="H32" s="32">
        <f t="shared" si="14"/>
        <v>0.23700505843362987</v>
      </c>
      <c r="I32" s="32">
        <f t="shared" si="15"/>
        <v>0.17662032504405717</v>
      </c>
      <c r="J32" s="32">
        <f t="shared" si="16"/>
        <v>0.10934819897084049</v>
      </c>
      <c r="K32" s="29"/>
      <c r="L32" s="29"/>
    </row>
    <row r="33" spans="2:12" ht="15" thickBot="1" x14ac:dyDescent="0.25">
      <c r="B33" s="33">
        <v>2013</v>
      </c>
      <c r="C33" s="31">
        <v>7943</v>
      </c>
      <c r="D33" s="31">
        <v>30511</v>
      </c>
      <c r="E33" s="31">
        <v>13849</v>
      </c>
      <c r="F33" s="31">
        <v>25194</v>
      </c>
      <c r="G33" s="32">
        <f t="shared" si="13"/>
        <v>0.14866232827187273</v>
      </c>
      <c r="H33" s="32">
        <f t="shared" si="14"/>
        <v>7.5580780484365631E-2</v>
      </c>
      <c r="I33" s="32">
        <f t="shared" si="15"/>
        <v>0.15235480113163588</v>
      </c>
      <c r="J33" s="32">
        <f t="shared" si="16"/>
        <v>8.2077051926298161E-2</v>
      </c>
      <c r="K33" s="29"/>
      <c r="L33" s="29"/>
    </row>
    <row r="34" spans="2:12" ht="15" thickBot="1" x14ac:dyDescent="0.25">
      <c r="B34" s="34">
        <v>2014</v>
      </c>
      <c r="C34" s="35">
        <v>9110</v>
      </c>
      <c r="D34" s="35">
        <v>33188</v>
      </c>
      <c r="E34" s="35">
        <v>16502</v>
      </c>
      <c r="F34" s="35">
        <v>28114</v>
      </c>
      <c r="G34" s="36">
        <f t="shared" si="13"/>
        <v>0.14692181795291451</v>
      </c>
      <c r="H34" s="36">
        <f t="shared" si="14"/>
        <v>8.773884828422536E-2</v>
      </c>
      <c r="I34" s="36">
        <f t="shared" si="15"/>
        <v>0.19156617806339807</v>
      </c>
      <c r="J34" s="36">
        <f t="shared" si="16"/>
        <v>0.11590061125664841</v>
      </c>
      <c r="K34" s="29"/>
      <c r="L34" s="29"/>
    </row>
    <row r="35" spans="2:12" ht="15" thickBot="1" x14ac:dyDescent="0.25">
      <c r="B35" s="27">
        <v>2015</v>
      </c>
      <c r="C35" s="28">
        <v>9805</v>
      </c>
      <c r="D35" s="28">
        <v>34248</v>
      </c>
      <c r="E35" s="28">
        <v>17932</v>
      </c>
      <c r="F35" s="28">
        <v>28104</v>
      </c>
      <c r="G35" s="32">
        <f t="shared" si="13"/>
        <v>7.6289791437980245E-2</v>
      </c>
      <c r="H35" s="32">
        <f t="shared" si="14"/>
        <v>3.1939255152464749E-2</v>
      </c>
      <c r="I35" s="32">
        <f t="shared" si="15"/>
        <v>8.6656162889346744E-2</v>
      </c>
      <c r="J35" s="32">
        <f t="shared" si="16"/>
        <v>-3.5569467169381801E-4</v>
      </c>
      <c r="K35" s="29"/>
      <c r="L35" s="29"/>
    </row>
    <row r="36" spans="2:12" ht="15" thickBot="1" x14ac:dyDescent="0.25">
      <c r="B36" s="30">
        <v>2016</v>
      </c>
      <c r="C36" s="31">
        <v>10214</v>
      </c>
      <c r="D36" s="31">
        <v>34017</v>
      </c>
      <c r="E36" s="31">
        <v>18225</v>
      </c>
      <c r="F36" s="31">
        <v>28398</v>
      </c>
      <c r="G36" s="32">
        <f t="shared" si="13"/>
        <v>4.1713411524732277E-2</v>
      </c>
      <c r="H36" s="32">
        <f t="shared" si="14"/>
        <v>-6.7449194113524879E-3</v>
      </c>
      <c r="I36" s="32">
        <f t="shared" si="15"/>
        <v>1.6339504795895604E-2</v>
      </c>
      <c r="J36" s="32">
        <f t="shared" si="16"/>
        <v>1.0461144321093083E-2</v>
      </c>
      <c r="K36" s="29"/>
      <c r="L36" s="29"/>
    </row>
    <row r="37" spans="2:12" ht="15" thickBot="1" x14ac:dyDescent="0.25">
      <c r="B37" s="33">
        <v>2017</v>
      </c>
      <c r="C37" s="31">
        <v>10617</v>
      </c>
      <c r="D37" s="31">
        <v>34099</v>
      </c>
      <c r="E37" s="31">
        <v>18492</v>
      </c>
      <c r="F37" s="31">
        <v>28011</v>
      </c>
      <c r="G37" s="32">
        <f t="shared" si="13"/>
        <v>3.9455649109065988E-2</v>
      </c>
      <c r="H37" s="32">
        <f t="shared" si="14"/>
        <v>2.4105594261692683E-3</v>
      </c>
      <c r="I37" s="32">
        <f t="shared" si="15"/>
        <v>1.4650205761316872E-2</v>
      </c>
      <c r="J37" s="32">
        <f t="shared" si="16"/>
        <v>-1.3627720261990281E-2</v>
      </c>
      <c r="K37" s="29"/>
      <c r="L37" s="29"/>
    </row>
    <row r="38" spans="2:12" ht="15" thickBot="1" x14ac:dyDescent="0.25">
      <c r="B38" s="34">
        <v>2018</v>
      </c>
      <c r="C38" s="35">
        <v>11366</v>
      </c>
      <c r="D38" s="35">
        <v>33666</v>
      </c>
      <c r="E38" s="35">
        <v>19281</v>
      </c>
      <c r="F38" s="35">
        <v>28188</v>
      </c>
      <c r="G38" s="36">
        <f t="shared" si="13"/>
        <v>7.0547235565602343E-2</v>
      </c>
      <c r="H38" s="36">
        <f t="shared" si="14"/>
        <v>-1.2698319598815214E-2</v>
      </c>
      <c r="I38" s="36">
        <f t="shared" si="15"/>
        <v>4.2667099286177804E-2</v>
      </c>
      <c r="J38" s="36">
        <f t="shared" si="16"/>
        <v>6.3189461283067365E-3</v>
      </c>
      <c r="K38" s="29"/>
      <c r="L38" s="29"/>
    </row>
    <row r="39" spans="2:12" ht="15" thickBot="1" x14ac:dyDescent="0.25">
      <c r="B39" s="33">
        <v>2019</v>
      </c>
      <c r="C39" s="31">
        <v>12166</v>
      </c>
      <c r="D39" s="31">
        <v>34949</v>
      </c>
      <c r="E39" s="31">
        <v>19716</v>
      </c>
      <c r="F39" s="31">
        <v>28364</v>
      </c>
      <c r="G39" s="32">
        <f t="shared" si="13"/>
        <v>7.0385359845152207E-2</v>
      </c>
      <c r="H39" s="32">
        <f t="shared" si="14"/>
        <v>3.8109665537931443E-2</v>
      </c>
      <c r="I39" s="32">
        <f t="shared" si="15"/>
        <v>2.2561070483896065E-2</v>
      </c>
      <c r="J39" s="32">
        <f t="shared" si="16"/>
        <v>6.2437916844047111E-3</v>
      </c>
      <c r="K39" s="29"/>
      <c r="L39" s="29"/>
    </row>
    <row r="40" spans="2:12" ht="15" thickBot="1" x14ac:dyDescent="0.25">
      <c r="B40" s="33">
        <v>2020</v>
      </c>
      <c r="C40" s="31">
        <v>11329</v>
      </c>
      <c r="D40" s="31">
        <v>30070</v>
      </c>
      <c r="E40" s="31">
        <v>21236</v>
      </c>
      <c r="F40" s="31">
        <v>25184</v>
      </c>
      <c r="G40" s="32">
        <f t="shared" si="13"/>
        <v>-6.8798290317277661E-2</v>
      </c>
      <c r="H40" s="32">
        <f t="shared" si="14"/>
        <v>-0.13960342212938853</v>
      </c>
      <c r="I40" s="32">
        <f t="shared" si="15"/>
        <v>7.7094745384459318E-2</v>
      </c>
      <c r="J40" s="32">
        <f t="shared" si="16"/>
        <v>-0.11211394725708644</v>
      </c>
      <c r="K40" s="29"/>
      <c r="L40" s="29"/>
    </row>
    <row r="41" spans="2:12" ht="15" thickBot="1" x14ac:dyDescent="0.25">
      <c r="B41" s="33">
        <v>2021</v>
      </c>
      <c r="C41" s="31">
        <v>12955</v>
      </c>
      <c r="D41" s="31">
        <v>32162</v>
      </c>
      <c r="E41" s="31">
        <v>24032</v>
      </c>
      <c r="F41" s="31">
        <v>26548</v>
      </c>
      <c r="G41" s="32">
        <f t="shared" si="13"/>
        <v>0.14352546561920734</v>
      </c>
      <c r="H41" s="32">
        <f t="shared" si="14"/>
        <v>6.9571000997672092E-2</v>
      </c>
      <c r="I41" s="32">
        <f t="shared" si="15"/>
        <v>0.13166321341118856</v>
      </c>
      <c r="J41" s="32">
        <f t="shared" si="16"/>
        <v>5.4161372299872938E-2</v>
      </c>
      <c r="K41" s="29"/>
      <c r="L41" s="29"/>
    </row>
    <row r="42" spans="2:12" ht="15" thickBot="1" x14ac:dyDescent="0.25">
      <c r="B42" s="68">
        <v>2022</v>
      </c>
      <c r="C42" s="57">
        <f>+'Modif. medidas consens. TSJ'!D22</f>
        <v>12681</v>
      </c>
      <c r="D42" s="57">
        <f>+'Modif. medidas no consens TSJ'!D22</f>
        <v>32241</v>
      </c>
      <c r="E42" s="57">
        <f>+'Guarda custod hij no matr. cons'!D22</f>
        <v>22081</v>
      </c>
      <c r="F42" s="57">
        <f>+'Guarda cust hij no matr. no con'!D22</f>
        <v>26476</v>
      </c>
      <c r="G42" s="32">
        <f t="shared" si="13"/>
        <v>-2.1150135082979544E-2</v>
      </c>
      <c r="H42" s="32">
        <f t="shared" ref="H42" si="17">+(D42-D41)/D41</f>
        <v>2.4563149057894411E-3</v>
      </c>
      <c r="I42" s="32">
        <f t="shared" ref="I42" si="18">+(E42-E41)/E41</f>
        <v>-8.1183422103861522E-2</v>
      </c>
      <c r="J42" s="32">
        <f t="shared" ref="J42" si="19">+(F42-F41)/F41</f>
        <v>-2.7120687057405456E-3</v>
      </c>
      <c r="K42" s="62"/>
      <c r="L42" s="62"/>
    </row>
    <row r="43" spans="2:12" x14ac:dyDescent="0.2">
      <c r="B43" s="57"/>
      <c r="C43" s="2"/>
      <c r="D43" s="2"/>
      <c r="E43" s="2"/>
      <c r="F43" s="2"/>
      <c r="G43" s="2"/>
      <c r="H43" s="2"/>
      <c r="I43" s="2"/>
      <c r="J43" s="2"/>
    </row>
    <row r="75" spans="11:12" x14ac:dyDescent="0.2">
      <c r="K75" s="62"/>
      <c r="L75" s="62"/>
    </row>
    <row r="76" spans="11:12" x14ac:dyDescent="0.2">
      <c r="K76" s="62"/>
      <c r="L76" s="62"/>
    </row>
    <row r="88" spans="2:10" s="2" customFormat="1" x14ac:dyDescent="0.2">
      <c r="B88" s="5"/>
      <c r="C88" s="5"/>
      <c r="D88" s="5"/>
      <c r="E88" s="5"/>
      <c r="F88" s="5"/>
      <c r="G88" s="5"/>
      <c r="H88" s="5"/>
      <c r="I88" s="5"/>
      <c r="J88" s="5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dimension ref="A1:Z68"/>
  <sheetViews>
    <sheetView zoomScaleNormal="100" workbookViewId="0"/>
  </sheetViews>
  <sheetFormatPr baseColWidth="10" defaultColWidth="9.140625" defaultRowHeight="12.75" x14ac:dyDescent="0.2"/>
  <cols>
    <col min="1" max="1" width="3" style="2" customWidth="1"/>
    <col min="2" max="2" width="35.42578125" style="2" bestFit="1" customWidth="1"/>
    <col min="3" max="13" width="12.28515625" style="2" customWidth="1"/>
    <col min="14" max="14" width="12" style="2" customWidth="1"/>
    <col min="15" max="15" width="11" style="2" hidden="1" customWidth="1"/>
    <col min="16" max="16" width="10.28515625" style="2" hidden="1" customWidth="1"/>
    <col min="17" max="19" width="12.28515625" style="2" customWidth="1"/>
    <col min="20" max="20" width="11.5703125" style="2" customWidth="1"/>
    <col min="21" max="21" width="12.28515625" style="2" hidden="1" customWidth="1"/>
    <col min="22" max="22" width="12.140625" style="2" hidden="1" customWidth="1"/>
    <col min="23" max="65" width="12.28515625" style="2" customWidth="1"/>
    <col min="66" max="16384" width="9.140625" style="2"/>
  </cols>
  <sheetData>
    <row r="1" spans="2:12" s="17" customFormat="1" ht="18.75" customHeight="1" x14ac:dyDescent="0.2">
      <c r="L1" s="6"/>
    </row>
    <row r="2" spans="2:12" s="23" customFormat="1" ht="69.75" customHeight="1" x14ac:dyDescent="0.2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2" s="17" customFormat="1" ht="21" customHeight="1" x14ac:dyDescent="0.2"/>
    <row r="4" spans="2:12" s="17" customFormat="1" ht="39" customHeight="1" x14ac:dyDescent="0.2">
      <c r="C4" s="41">
        <v>2021</v>
      </c>
      <c r="D4" s="25">
        <v>2022</v>
      </c>
    </row>
    <row r="5" spans="2:12" s="17" customFormat="1" ht="17.100000000000001" customHeight="1" thickBot="1" x14ac:dyDescent="0.25">
      <c r="B5" s="39" t="s">
        <v>0</v>
      </c>
      <c r="C5" s="28">
        <v>18913</v>
      </c>
      <c r="D5" s="28">
        <f>+'Separaciones no consensuada TSJ'!D5+'Separaciones consensuadas TSJ'!D5+'Divorcios no consensuados TSJ'!D5+'Divorcios consensuados TSJ'!D5+'Nulidades TSJ '!D5</f>
        <v>18368</v>
      </c>
      <c r="E5" s="67"/>
      <c r="F5" s="67"/>
    </row>
    <row r="6" spans="2:12" s="17" customFormat="1" ht="17.100000000000001" customHeight="1" thickBot="1" x14ac:dyDescent="0.25">
      <c r="B6" s="39" t="s">
        <v>1</v>
      </c>
      <c r="C6" s="28">
        <v>2406</v>
      </c>
      <c r="D6" s="28">
        <f>+'Separaciones no consensuada TSJ'!D6+'Separaciones consensuadas TSJ'!D6+'Divorcios no consensuados TSJ'!D6+'Divorcios consensuados TSJ'!D6+'Nulidades TSJ '!D6</f>
        <v>2360</v>
      </c>
      <c r="E6" s="67"/>
      <c r="F6" s="67"/>
    </row>
    <row r="7" spans="2:12" s="17" customFormat="1" ht="17.100000000000001" customHeight="1" thickBot="1" x14ac:dyDescent="0.25">
      <c r="B7" s="39" t="s">
        <v>511</v>
      </c>
      <c r="C7" s="28">
        <v>2000</v>
      </c>
      <c r="D7" s="28">
        <f>+'Separaciones no consensuada TSJ'!D7+'Separaciones consensuadas TSJ'!D7+'Divorcios no consensuados TSJ'!D7+'Divorcios consensuados TSJ'!D7+'Nulidades TSJ '!D7</f>
        <v>2053</v>
      </c>
      <c r="E7" s="67"/>
      <c r="F7" s="67"/>
    </row>
    <row r="8" spans="2:12" s="17" customFormat="1" ht="17.100000000000001" customHeight="1" thickBot="1" x14ac:dyDescent="0.25">
      <c r="B8" s="39" t="s">
        <v>39</v>
      </c>
      <c r="C8" s="28">
        <v>2694</v>
      </c>
      <c r="D8" s="28">
        <f>+'Separaciones no consensuada TSJ'!D8+'Separaciones consensuadas TSJ'!D8+'Divorcios no consensuados TSJ'!D8+'Divorcios consensuados TSJ'!D8+'Nulidades TSJ '!D8</f>
        <v>2612</v>
      </c>
      <c r="E8" s="67"/>
      <c r="F8" s="67"/>
    </row>
    <row r="9" spans="2:12" s="17" customFormat="1" ht="17.100000000000001" customHeight="1" thickBot="1" x14ac:dyDescent="0.25">
      <c r="B9" s="39" t="s">
        <v>2</v>
      </c>
      <c r="C9" s="28">
        <v>5377</v>
      </c>
      <c r="D9" s="28">
        <f>+'Separaciones no consensuada TSJ'!D9+'Separaciones consensuadas TSJ'!D9+'Divorcios no consensuados TSJ'!D9+'Divorcios consensuados TSJ'!D9+'Nulidades TSJ '!D9</f>
        <v>5398</v>
      </c>
      <c r="E9" s="67"/>
      <c r="F9" s="67"/>
    </row>
    <row r="10" spans="2:12" s="17" customFormat="1" ht="17.100000000000001" customHeight="1" thickBot="1" x14ac:dyDescent="0.25">
      <c r="B10" s="39" t="s">
        <v>3</v>
      </c>
      <c r="C10" s="28">
        <v>1249</v>
      </c>
      <c r="D10" s="28">
        <f>+'Separaciones no consensuada TSJ'!D10+'Separaciones consensuadas TSJ'!D10+'Divorcios no consensuados TSJ'!D10+'Divorcios consensuados TSJ'!D10+'Nulidades TSJ '!D10</f>
        <v>1162</v>
      </c>
      <c r="E10" s="67"/>
      <c r="F10" s="67"/>
    </row>
    <row r="11" spans="2:12" s="17" customFormat="1" ht="17.100000000000001" customHeight="1" thickBot="1" x14ac:dyDescent="0.25">
      <c r="B11" s="39" t="s">
        <v>38</v>
      </c>
      <c r="C11" s="28">
        <v>3869</v>
      </c>
      <c r="D11" s="28">
        <f>+'Separaciones no consensuada TSJ'!D11+'Separaciones consensuadas TSJ'!D11+'Divorcios no consensuados TSJ'!D11+'Divorcios consensuados TSJ'!D11+'Nulidades TSJ '!D11</f>
        <v>3774</v>
      </c>
      <c r="E11" s="67"/>
      <c r="F11" s="67"/>
    </row>
    <row r="12" spans="2:12" s="17" customFormat="1" ht="17.100000000000001" customHeight="1" thickBot="1" x14ac:dyDescent="0.25">
      <c r="B12" s="39" t="s">
        <v>23</v>
      </c>
      <c r="C12" s="28">
        <v>4114</v>
      </c>
      <c r="D12" s="28">
        <f>+'Separaciones no consensuada TSJ'!D12+'Separaciones consensuadas TSJ'!D12+'Divorcios no consensuados TSJ'!D12+'Divorcios consensuados TSJ'!D12+'Nulidades TSJ '!D12</f>
        <v>3968</v>
      </c>
      <c r="E12" s="67"/>
      <c r="F12" s="67"/>
    </row>
    <row r="13" spans="2:12" s="17" customFormat="1" ht="17.100000000000001" customHeight="1" thickBot="1" x14ac:dyDescent="0.25">
      <c r="B13" s="39" t="s">
        <v>10</v>
      </c>
      <c r="C13" s="28">
        <v>16171</v>
      </c>
      <c r="D13" s="28">
        <f>+'Separaciones no consensuada TSJ'!D13+'Separaciones consensuadas TSJ'!D13+'Divorcios no consensuados TSJ'!D13+'Divorcios consensuados TSJ'!D13+'Nulidades TSJ '!D13</f>
        <v>15809</v>
      </c>
      <c r="E13" s="67"/>
      <c r="F13" s="67"/>
    </row>
    <row r="14" spans="2:12" s="17" customFormat="1" ht="17.100000000000001" customHeight="1" thickBot="1" x14ac:dyDescent="0.25">
      <c r="B14" s="39" t="s">
        <v>40</v>
      </c>
      <c r="C14" s="28">
        <v>12079</v>
      </c>
      <c r="D14" s="28">
        <f>+'Separaciones no consensuada TSJ'!D14+'Separaciones consensuadas TSJ'!D14+'Divorcios no consensuados TSJ'!D14+'Divorcios consensuados TSJ'!D14+'Nulidades TSJ '!D14</f>
        <v>11545</v>
      </c>
      <c r="E14" s="67"/>
      <c r="F14" s="67"/>
    </row>
    <row r="15" spans="2:12" s="17" customFormat="1" ht="17.100000000000001" customHeight="1" thickBot="1" x14ac:dyDescent="0.25">
      <c r="B15" s="39" t="s">
        <v>11</v>
      </c>
      <c r="C15" s="28">
        <v>1950</v>
      </c>
      <c r="D15" s="28">
        <f>+'Separaciones no consensuada TSJ'!D15+'Separaciones consensuadas TSJ'!D15+'Divorcios no consensuados TSJ'!D15+'Divorcios consensuados TSJ'!D15+'Nulidades TSJ '!D15</f>
        <v>1882</v>
      </c>
      <c r="E15" s="67"/>
      <c r="F15" s="67"/>
    </row>
    <row r="16" spans="2:12" s="17" customFormat="1" ht="17.100000000000001" customHeight="1" thickBot="1" x14ac:dyDescent="0.25">
      <c r="B16" s="39" t="s">
        <v>4</v>
      </c>
      <c r="C16" s="28">
        <v>5034</v>
      </c>
      <c r="D16" s="28">
        <f>+'Separaciones no consensuada TSJ'!D16+'Separaciones consensuadas TSJ'!D16+'Divorcios no consensuados TSJ'!D16+'Divorcios consensuados TSJ'!D16+'Nulidades TSJ '!D16</f>
        <v>5115</v>
      </c>
      <c r="E16" s="67"/>
      <c r="F16" s="67"/>
    </row>
    <row r="17" spans="2:10" s="17" customFormat="1" ht="17.100000000000001" customHeight="1" thickBot="1" x14ac:dyDescent="0.25">
      <c r="B17" s="39" t="s">
        <v>512</v>
      </c>
      <c r="C17" s="28">
        <v>12568</v>
      </c>
      <c r="D17" s="28">
        <f>+'Separaciones no consensuada TSJ'!D17+'Separaciones consensuadas TSJ'!D17+'Divorcios no consensuados TSJ'!D17+'Divorcios consensuados TSJ'!D17+'Nulidades TSJ '!D17</f>
        <v>12361</v>
      </c>
      <c r="E17" s="67"/>
      <c r="F17" s="67"/>
    </row>
    <row r="18" spans="2:10" s="17" customFormat="1" ht="17.100000000000001" customHeight="1" thickBot="1" x14ac:dyDescent="0.25">
      <c r="B18" s="39" t="s">
        <v>513</v>
      </c>
      <c r="C18" s="28">
        <v>3422</v>
      </c>
      <c r="D18" s="28">
        <f>+'Separaciones no consensuada TSJ'!D18+'Separaciones consensuadas TSJ'!D18+'Divorcios no consensuados TSJ'!D18+'Divorcios consensuados TSJ'!D18+'Nulidades TSJ '!D18</f>
        <v>3292</v>
      </c>
      <c r="E18" s="67"/>
      <c r="F18" s="67"/>
    </row>
    <row r="19" spans="2:10" s="17" customFormat="1" ht="17.100000000000001" customHeight="1" thickBot="1" x14ac:dyDescent="0.25">
      <c r="B19" s="39" t="s">
        <v>514</v>
      </c>
      <c r="C19" s="28">
        <v>1196</v>
      </c>
      <c r="D19" s="28">
        <f>+'Separaciones no consensuada TSJ'!D19+'Separaciones consensuadas TSJ'!D19+'Divorcios no consensuados TSJ'!D19+'Divorcios consensuados TSJ'!D19+'Nulidades TSJ '!D19</f>
        <v>1179</v>
      </c>
      <c r="E19" s="67"/>
      <c r="F19" s="67"/>
    </row>
    <row r="20" spans="2:10" s="17" customFormat="1" ht="17.100000000000001" customHeight="1" thickBot="1" x14ac:dyDescent="0.25">
      <c r="B20" s="39" t="s">
        <v>24</v>
      </c>
      <c r="C20" s="28">
        <v>3767</v>
      </c>
      <c r="D20" s="28">
        <f>+'Separaciones no consensuada TSJ'!D20+'Separaciones consensuadas TSJ'!D20+'Divorcios no consensuados TSJ'!D20+'Divorcios consensuados TSJ'!D20+'Nulidades TSJ '!D20</f>
        <v>3676</v>
      </c>
      <c r="E20" s="67"/>
      <c r="F20" s="67"/>
    </row>
    <row r="21" spans="2:10" s="17" customFormat="1" ht="17.100000000000001" customHeight="1" thickBot="1" x14ac:dyDescent="0.25">
      <c r="B21" s="39" t="s">
        <v>5</v>
      </c>
      <c r="C21" s="28">
        <v>640</v>
      </c>
      <c r="D21" s="28">
        <f>+'Separaciones no consensuada TSJ'!D21+'Separaciones consensuadas TSJ'!D21+'Divorcios no consensuados TSJ'!D21+'Divorcios consensuados TSJ'!D21+'Nulidades TSJ '!D21</f>
        <v>647</v>
      </c>
      <c r="E21" s="67"/>
      <c r="F21" s="67"/>
    </row>
    <row r="22" spans="2:10" s="17" customFormat="1" ht="17.100000000000001" customHeight="1" thickBot="1" x14ac:dyDescent="0.25">
      <c r="B22" s="40" t="s">
        <v>516</v>
      </c>
      <c r="C22" s="42">
        <v>97449</v>
      </c>
      <c r="D22" s="42">
        <f>+'Separaciones no consensuada TSJ'!D22+'Separaciones consensuadas TSJ'!D22+'Divorcios no consensuados TSJ'!D22+'Divorcios consensuados TSJ'!D22+'Nulidades TSJ '!D22</f>
        <v>95201</v>
      </c>
      <c r="E22" s="67"/>
      <c r="F22" s="67"/>
    </row>
    <row r="23" spans="2:10" x14ac:dyDescent="0.2">
      <c r="H23" s="17"/>
      <c r="I23" s="17"/>
      <c r="J23" s="17"/>
    </row>
    <row r="25" spans="2:10" ht="39" customHeight="1" x14ac:dyDescent="0.2">
      <c r="B25" s="17"/>
      <c r="C25" s="26" t="s">
        <v>529</v>
      </c>
    </row>
    <row r="26" spans="2:10" ht="17.100000000000001" customHeight="1" thickBot="1" x14ac:dyDescent="0.25">
      <c r="B26" s="39" t="s">
        <v>0</v>
      </c>
      <c r="C26" s="29">
        <f>+(D5-C5)/C5</f>
        <v>-2.8816158198064823E-2</v>
      </c>
    </row>
    <row r="27" spans="2:10" ht="17.100000000000001" customHeight="1" thickBot="1" x14ac:dyDescent="0.25">
      <c r="B27" s="39" t="s">
        <v>1</v>
      </c>
      <c r="C27" s="29">
        <f t="shared" ref="C27:C42" si="0">+(D6-C6)/C6</f>
        <v>-1.9118869492934332E-2</v>
      </c>
    </row>
    <row r="28" spans="2:10" ht="17.100000000000001" customHeight="1" thickBot="1" x14ac:dyDescent="0.25">
      <c r="B28" s="39" t="s">
        <v>511</v>
      </c>
      <c r="C28" s="29">
        <f t="shared" si="0"/>
        <v>2.6499999999999999E-2</v>
      </c>
    </row>
    <row r="29" spans="2:10" ht="17.100000000000001" customHeight="1" thickBot="1" x14ac:dyDescent="0.25">
      <c r="B29" s="39" t="s">
        <v>39</v>
      </c>
      <c r="C29" s="29">
        <f t="shared" si="0"/>
        <v>-3.0438010393466965E-2</v>
      </c>
    </row>
    <row r="30" spans="2:10" ht="17.100000000000001" customHeight="1" thickBot="1" x14ac:dyDescent="0.25">
      <c r="B30" s="39" t="s">
        <v>2</v>
      </c>
      <c r="C30" s="29">
        <f t="shared" si="0"/>
        <v>3.9055235261298122E-3</v>
      </c>
    </row>
    <row r="31" spans="2:10" ht="17.100000000000001" customHeight="1" thickBot="1" x14ac:dyDescent="0.25">
      <c r="B31" s="39" t="s">
        <v>3</v>
      </c>
      <c r="C31" s="29">
        <f t="shared" si="0"/>
        <v>-6.9655724579663736E-2</v>
      </c>
    </row>
    <row r="32" spans="2:10" ht="17.100000000000001" customHeight="1" thickBot="1" x14ac:dyDescent="0.25">
      <c r="B32" s="39" t="s">
        <v>38</v>
      </c>
      <c r="C32" s="29">
        <f t="shared" si="0"/>
        <v>-2.4554148358749032E-2</v>
      </c>
    </row>
    <row r="33" spans="1:26" ht="17.100000000000001" customHeight="1" thickBot="1" x14ac:dyDescent="0.25">
      <c r="B33" s="39" t="s">
        <v>23</v>
      </c>
      <c r="C33" s="29">
        <f t="shared" si="0"/>
        <v>-3.5488575595527469E-2</v>
      </c>
    </row>
    <row r="34" spans="1:26" ht="17.100000000000001" customHeight="1" thickBot="1" x14ac:dyDescent="0.25">
      <c r="B34" s="39" t="s">
        <v>10</v>
      </c>
      <c r="C34" s="29">
        <f t="shared" si="0"/>
        <v>-2.2385752272586729E-2</v>
      </c>
    </row>
    <row r="35" spans="1:26" ht="17.100000000000001" customHeight="1" thickBot="1" x14ac:dyDescent="0.25">
      <c r="B35" s="39" t="s">
        <v>40</v>
      </c>
      <c r="C35" s="29">
        <f t="shared" si="0"/>
        <v>-4.420895769517344E-2</v>
      </c>
    </row>
    <row r="36" spans="1:26" ht="17.100000000000001" customHeight="1" thickBot="1" x14ac:dyDescent="0.25">
      <c r="B36" s="39" t="s">
        <v>11</v>
      </c>
      <c r="C36" s="29">
        <f t="shared" si="0"/>
        <v>-3.487179487179487E-2</v>
      </c>
    </row>
    <row r="37" spans="1:26" ht="17.100000000000001" customHeight="1" thickBot="1" x14ac:dyDescent="0.25">
      <c r="B37" s="39" t="s">
        <v>4</v>
      </c>
      <c r="C37" s="29">
        <f t="shared" si="0"/>
        <v>1.6090584028605484E-2</v>
      </c>
    </row>
    <row r="38" spans="1:26" ht="17.100000000000001" customHeight="1" thickBot="1" x14ac:dyDescent="0.25">
      <c r="B38" s="39" t="s">
        <v>512</v>
      </c>
      <c r="C38" s="29">
        <f t="shared" si="0"/>
        <v>-1.647040101845958E-2</v>
      </c>
    </row>
    <row r="39" spans="1:26" ht="17.100000000000001" customHeight="1" thickBot="1" x14ac:dyDescent="0.25">
      <c r="B39" s="39" t="s">
        <v>513</v>
      </c>
      <c r="C39" s="29">
        <f t="shared" si="0"/>
        <v>-3.7989479836353007E-2</v>
      </c>
    </row>
    <row r="40" spans="1:26" ht="17.100000000000001" customHeight="1" thickBot="1" x14ac:dyDescent="0.25">
      <c r="B40" s="39" t="s">
        <v>514</v>
      </c>
      <c r="C40" s="29">
        <f t="shared" si="0"/>
        <v>-1.4214046822742474E-2</v>
      </c>
    </row>
    <row r="41" spans="1:26" ht="17.100000000000001" customHeight="1" thickBot="1" x14ac:dyDescent="0.25">
      <c r="B41" s="39" t="s">
        <v>24</v>
      </c>
      <c r="C41" s="29">
        <f t="shared" si="0"/>
        <v>-2.4157154234138573E-2</v>
      </c>
    </row>
    <row r="42" spans="1:26" ht="17.100000000000001" customHeight="1" thickBot="1" x14ac:dyDescent="0.25">
      <c r="B42" s="39" t="s">
        <v>5</v>
      </c>
      <c r="C42" s="29">
        <f t="shared" si="0"/>
        <v>1.0937499999999999E-2</v>
      </c>
    </row>
    <row r="43" spans="1:26" ht="17.100000000000001" customHeight="1" thickBot="1" x14ac:dyDescent="0.25">
      <c r="B43" s="40" t="s">
        <v>12</v>
      </c>
      <c r="C43" s="43">
        <f>+(D22-C22)/C22</f>
        <v>-2.3068476844298042E-2</v>
      </c>
    </row>
    <row r="46" spans="1:26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0" ht="39" customHeight="1" x14ac:dyDescent="0.2">
      <c r="A49" s="64"/>
      <c r="B49" s="64"/>
      <c r="C49" s="41">
        <v>2021</v>
      </c>
      <c r="D49" s="25">
        <v>2022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>
        <v>2022</v>
      </c>
      <c r="Q49" s="64"/>
      <c r="R49" s="64"/>
      <c r="S49" s="64"/>
      <c r="T49" s="64"/>
    </row>
    <row r="50" spans="1:20" ht="15" thickBot="1" x14ac:dyDescent="0.25">
      <c r="A50" s="64"/>
      <c r="B50" s="39" t="s">
        <v>517</v>
      </c>
      <c r="C50" s="63">
        <f>+C5/$O50*100000</f>
        <v>218.8451184509473</v>
      </c>
      <c r="D50" s="63">
        <f>+D5/$O50*100000</f>
        <v>212.53884289679056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>
        <v>8642185</v>
      </c>
      <c r="P50" s="64">
        <v>8668474</v>
      </c>
      <c r="Q50" s="64"/>
      <c r="R50" s="64"/>
      <c r="S50" s="64"/>
    </row>
    <row r="51" spans="1:20" ht="15" thickBot="1" x14ac:dyDescent="0.25">
      <c r="A51" s="64"/>
      <c r="B51" s="39" t="s">
        <v>518</v>
      </c>
      <c r="C51" s="63">
        <f t="shared" ref="C51:D67" si="1">+C6/$O51*100000</f>
        <v>181.41225595866877</v>
      </c>
      <c r="D51" s="63">
        <f t="shared" si="1"/>
        <v>177.94385871257617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>
        <v>1326261</v>
      </c>
      <c r="P51" s="64">
        <v>1326315</v>
      </c>
      <c r="Q51" s="64"/>
      <c r="R51" s="64"/>
      <c r="S51" s="64"/>
    </row>
    <row r="52" spans="1:20" ht="15" thickBot="1" x14ac:dyDescent="0.25">
      <c r="A52" s="64"/>
      <c r="B52" s="39" t="s">
        <v>519</v>
      </c>
      <c r="C52" s="63">
        <f t="shared" si="1"/>
        <v>197.66908613628098</v>
      </c>
      <c r="D52" s="63">
        <f t="shared" si="1"/>
        <v>202.90731691889243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>
        <v>1011792</v>
      </c>
      <c r="P52" s="64">
        <v>1004686</v>
      </c>
      <c r="Q52" s="64"/>
      <c r="R52" s="64"/>
      <c r="S52" s="64"/>
    </row>
    <row r="53" spans="1:20" ht="15" thickBot="1" x14ac:dyDescent="0.25">
      <c r="A53" s="64"/>
      <c r="B53" s="39" t="s">
        <v>39</v>
      </c>
      <c r="C53" s="63">
        <f t="shared" si="1"/>
        <v>229.66595283237623</v>
      </c>
      <c r="D53" s="63">
        <f t="shared" si="1"/>
        <v>222.67537817303889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>
        <v>1173008</v>
      </c>
      <c r="P53" s="64">
        <v>1176659</v>
      </c>
      <c r="Q53" s="64"/>
      <c r="R53" s="64"/>
      <c r="S53" s="64"/>
    </row>
    <row r="54" spans="1:20" ht="15" thickBot="1" x14ac:dyDescent="0.25">
      <c r="A54" s="64"/>
      <c r="B54" s="39" t="s">
        <v>2</v>
      </c>
      <c r="C54" s="63">
        <f t="shared" si="1"/>
        <v>247.45230433918223</v>
      </c>
      <c r="D54" s="63">
        <f t="shared" si="1"/>
        <v>248.41873513537396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>
        <v>2172944</v>
      </c>
      <c r="P54" s="64">
        <v>2177701</v>
      </c>
      <c r="Q54" s="64"/>
      <c r="R54" s="64"/>
      <c r="S54" s="64"/>
    </row>
    <row r="55" spans="1:20" ht="15" thickBot="1" x14ac:dyDescent="0.25">
      <c r="A55" s="64"/>
      <c r="B55" s="39" t="s">
        <v>3</v>
      </c>
      <c r="C55" s="63">
        <f t="shared" si="1"/>
        <v>213.68435279645925</v>
      </c>
      <c r="D55" s="63">
        <f t="shared" si="1"/>
        <v>198.80001437108538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>
        <v>584507</v>
      </c>
      <c r="P55" s="64">
        <v>585402</v>
      </c>
      <c r="Q55" s="64"/>
      <c r="R55" s="64"/>
      <c r="S55" s="64"/>
    </row>
    <row r="56" spans="1:20" ht="15" thickBot="1" x14ac:dyDescent="0.25">
      <c r="A56" s="64"/>
      <c r="B56" s="39" t="s">
        <v>520</v>
      </c>
      <c r="C56" s="63">
        <f t="shared" si="1"/>
        <v>162.34890201536714</v>
      </c>
      <c r="D56" s="63">
        <f t="shared" si="1"/>
        <v>158.36256298940179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>
        <v>2383139</v>
      </c>
      <c r="P56" s="64">
        <v>2372640</v>
      </c>
      <c r="Q56" s="64"/>
      <c r="R56" s="64"/>
      <c r="S56" s="64"/>
    </row>
    <row r="57" spans="1:20" ht="15" thickBot="1" x14ac:dyDescent="0.25">
      <c r="A57" s="64"/>
      <c r="B57" s="39" t="s">
        <v>521</v>
      </c>
      <c r="C57" s="63">
        <f t="shared" si="1"/>
        <v>200.72581361285972</v>
      </c>
      <c r="D57" s="63">
        <f t="shared" si="1"/>
        <v>193.60234040248599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>
        <v>2049562</v>
      </c>
      <c r="P57" s="64">
        <v>2053328</v>
      </c>
      <c r="Q57" s="64"/>
      <c r="R57" s="64"/>
      <c r="S57" s="64"/>
    </row>
    <row r="58" spans="1:20" ht="15" thickBot="1" x14ac:dyDescent="0.25">
      <c r="A58" s="64"/>
      <c r="B58" s="39" t="s">
        <v>10</v>
      </c>
      <c r="C58" s="63">
        <f t="shared" si="1"/>
        <v>208.29893028303974</v>
      </c>
      <c r="D58" s="63">
        <f t="shared" si="1"/>
        <v>203.63600203107879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>
        <v>7763362</v>
      </c>
      <c r="P58" s="64">
        <v>7792611</v>
      </c>
      <c r="Q58" s="64"/>
      <c r="R58" s="64"/>
      <c r="S58" s="64"/>
    </row>
    <row r="59" spans="1:20" ht="15" thickBot="1" x14ac:dyDescent="0.25">
      <c r="A59" s="64"/>
      <c r="B59" s="39" t="s">
        <v>522</v>
      </c>
      <c r="C59" s="63">
        <f t="shared" si="1"/>
        <v>238.8032908552515</v>
      </c>
      <c r="D59" s="63">
        <f t="shared" si="1"/>
        <v>228.24604627236346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>
        <v>5058138</v>
      </c>
      <c r="P59" s="64">
        <v>5097967</v>
      </c>
      <c r="Q59" s="64"/>
      <c r="R59" s="64"/>
      <c r="S59" s="64"/>
    </row>
    <row r="60" spans="1:20" ht="15" thickBot="1" x14ac:dyDescent="0.25">
      <c r="A60" s="64"/>
      <c r="B60" s="39" t="s">
        <v>11</v>
      </c>
      <c r="C60" s="63">
        <f t="shared" si="1"/>
        <v>184.0489060416177</v>
      </c>
      <c r="D60" s="63">
        <f t="shared" si="1"/>
        <v>177.63079034375616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>
        <v>1059501</v>
      </c>
      <c r="P60" s="64">
        <v>1054776</v>
      </c>
      <c r="Q60" s="64"/>
      <c r="R60" s="64"/>
      <c r="S60" s="64"/>
    </row>
    <row r="61" spans="1:20" ht="15" thickBot="1" x14ac:dyDescent="0.25">
      <c r="A61" s="64"/>
      <c r="B61" s="39" t="s">
        <v>4</v>
      </c>
      <c r="C61" s="63">
        <f t="shared" si="1"/>
        <v>186.74565827473572</v>
      </c>
      <c r="D61" s="63">
        <f t="shared" si="1"/>
        <v>189.75050498118262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>
        <v>2695645</v>
      </c>
      <c r="P61" s="64">
        <v>2690464</v>
      </c>
      <c r="Q61" s="64"/>
      <c r="R61" s="64"/>
      <c r="S61" s="64"/>
    </row>
    <row r="62" spans="1:20" ht="15" thickBot="1" x14ac:dyDescent="0.25">
      <c r="A62" s="64"/>
      <c r="B62" s="39" t="s">
        <v>523</v>
      </c>
      <c r="C62" s="63">
        <f t="shared" si="1"/>
        <v>186.15809129300629</v>
      </c>
      <c r="D62" s="63">
        <f t="shared" si="1"/>
        <v>183.09199287657947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>
        <v>6751251</v>
      </c>
      <c r="P62" s="64">
        <v>6750336</v>
      </c>
      <c r="Q62" s="64"/>
      <c r="R62" s="64"/>
      <c r="S62" s="64"/>
    </row>
    <row r="63" spans="1:20" ht="15" thickBot="1" x14ac:dyDescent="0.25">
      <c r="A63" s="64"/>
      <c r="B63" s="39" t="s">
        <v>524</v>
      </c>
      <c r="C63" s="63">
        <f t="shared" si="1"/>
        <v>225.35604542946066</v>
      </c>
      <c r="D63" s="63">
        <f t="shared" si="1"/>
        <v>216.79488648561792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>
        <v>1518486</v>
      </c>
      <c r="P63" s="64">
        <v>1531878</v>
      </c>
      <c r="Q63" s="64"/>
      <c r="R63" s="64"/>
      <c r="S63" s="64"/>
    </row>
    <row r="64" spans="1:20" ht="15" thickBot="1" x14ac:dyDescent="0.25">
      <c r="A64" s="64"/>
      <c r="B64" s="39" t="s">
        <v>525</v>
      </c>
      <c r="C64" s="63">
        <f t="shared" si="1"/>
        <v>180.79109709660986</v>
      </c>
      <c r="D64" s="63">
        <f t="shared" si="1"/>
        <v>178.22132397734367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>
        <v>661537</v>
      </c>
      <c r="P64" s="64">
        <v>664117</v>
      </c>
      <c r="Q64" s="64"/>
      <c r="R64" s="64"/>
      <c r="S64" s="64"/>
    </row>
    <row r="65" spans="1:26" ht="15" thickBot="1" x14ac:dyDescent="0.25">
      <c r="A65" s="64"/>
      <c r="B65" s="39" t="s">
        <v>526</v>
      </c>
      <c r="C65" s="63">
        <f t="shared" si="1"/>
        <v>170.14507272606554</v>
      </c>
      <c r="D65" s="63">
        <f t="shared" si="1"/>
        <v>166.03485196204323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>
        <v>2213993</v>
      </c>
      <c r="P65" s="64">
        <v>2208174</v>
      </c>
      <c r="Q65" s="64"/>
      <c r="R65" s="64"/>
      <c r="S65" s="64"/>
    </row>
    <row r="66" spans="1:26" ht="15" thickBot="1" x14ac:dyDescent="0.25">
      <c r="A66" s="64"/>
      <c r="B66" s="39" t="s">
        <v>5</v>
      </c>
      <c r="C66" s="63">
        <f t="shared" si="1"/>
        <v>200.12758133309984</v>
      </c>
      <c r="D66" s="63">
        <f t="shared" si="1"/>
        <v>202.31647675393066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>
        <v>319796</v>
      </c>
      <c r="P66" s="64">
        <v>319892</v>
      </c>
      <c r="Q66" s="64"/>
      <c r="R66" s="64"/>
      <c r="S66" s="64"/>
    </row>
    <row r="67" spans="1:26" ht="15" thickBot="1" x14ac:dyDescent="0.25">
      <c r="A67" s="64"/>
      <c r="B67" s="40" t="s">
        <v>12</v>
      </c>
      <c r="C67" s="65">
        <f t="shared" si="1"/>
        <v>205.65322349066344</v>
      </c>
      <c r="D67" s="65">
        <f t="shared" si="1"/>
        <v>200.9091168666138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>
        <v>47385107</v>
      </c>
      <c r="P67" s="64">
        <v>47475420</v>
      </c>
      <c r="Q67" s="64"/>
      <c r="R67" s="64"/>
      <c r="S67" s="64"/>
    </row>
    <row r="68" spans="1:26" ht="13.5" thickBot="1" x14ac:dyDescent="0.25">
      <c r="A68" s="64"/>
      <c r="B68" s="64"/>
      <c r="C68" s="63"/>
      <c r="D68" s="63"/>
      <c r="E68" s="63"/>
      <c r="F68" s="63"/>
      <c r="G68" s="63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</sheetData>
  <phoneticPr fontId="32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zoomScaleNormal="100" workbookViewId="0"/>
  </sheetViews>
  <sheetFormatPr baseColWidth="10" defaultColWidth="9.140625" defaultRowHeight="12.75" x14ac:dyDescent="0.2"/>
  <cols>
    <col min="1" max="1" width="2.5703125" style="2" customWidth="1"/>
    <col min="2" max="2" width="35.42578125" style="2" bestFit="1" customWidth="1"/>
    <col min="3" max="14" width="12.28515625" style="2" customWidth="1"/>
    <col min="15" max="15" width="0.140625" style="2" hidden="1" customWidth="1"/>
    <col min="16" max="16" width="15.7109375" style="2" hidden="1" customWidth="1"/>
    <col min="17" max="19" width="12.28515625" style="2" customWidth="1"/>
    <col min="20" max="20" width="12" style="2" customWidth="1"/>
    <col min="21" max="21" width="12.28515625" style="2" hidden="1" customWidth="1"/>
    <col min="22" max="22" width="0.140625" style="2" hidden="1" customWidth="1"/>
    <col min="23" max="67" width="12.28515625" style="2" customWidth="1"/>
    <col min="68" max="16384" width="9.140625" style="2"/>
  </cols>
  <sheetData>
    <row r="1" spans="2:10" s="17" customFormat="1" ht="18.75" customHeight="1" x14ac:dyDescent="0.2">
      <c r="J1" s="6"/>
    </row>
    <row r="2" spans="2:10" s="23" customFormat="1" ht="39" customHeight="1" x14ac:dyDescent="0.2">
      <c r="B2" s="38"/>
      <c r="C2" s="38"/>
      <c r="D2" s="38"/>
      <c r="E2" s="38"/>
    </row>
    <row r="3" spans="2:10" s="17" customFormat="1" ht="21" customHeight="1" x14ac:dyDescent="0.2"/>
    <row r="4" spans="2:10" s="17" customFormat="1" ht="39" customHeight="1" x14ac:dyDescent="0.2">
      <c r="C4" s="25">
        <v>2021</v>
      </c>
      <c r="D4" s="25">
        <v>2022</v>
      </c>
    </row>
    <row r="5" spans="2:10" s="17" customFormat="1" ht="17.100000000000001" customHeight="1" thickBot="1" x14ac:dyDescent="0.25">
      <c r="B5" s="39" t="s">
        <v>0</v>
      </c>
      <c r="C5" s="28">
        <v>302</v>
      </c>
      <c r="D5" s="28">
        <v>301</v>
      </c>
      <c r="F5" s="67"/>
      <c r="G5" s="67"/>
    </row>
    <row r="6" spans="2:10" s="17" customFormat="1" ht="17.100000000000001" customHeight="1" thickBot="1" x14ac:dyDescent="0.25">
      <c r="B6" s="39" t="s">
        <v>1</v>
      </c>
      <c r="C6" s="28">
        <v>16</v>
      </c>
      <c r="D6" s="28">
        <v>15</v>
      </c>
      <c r="F6" s="67"/>
      <c r="G6" s="67"/>
    </row>
    <row r="7" spans="2:10" s="17" customFormat="1" ht="17.100000000000001" customHeight="1" thickBot="1" x14ac:dyDescent="0.25">
      <c r="B7" s="39" t="s">
        <v>511</v>
      </c>
      <c r="C7" s="28">
        <v>18</v>
      </c>
      <c r="D7" s="28">
        <v>26</v>
      </c>
      <c r="F7" s="67"/>
      <c r="G7" s="67"/>
    </row>
    <row r="8" spans="2:10" s="17" customFormat="1" ht="17.100000000000001" customHeight="1" thickBot="1" x14ac:dyDescent="0.25">
      <c r="B8" s="39" t="s">
        <v>39</v>
      </c>
      <c r="C8" s="28">
        <v>27</v>
      </c>
      <c r="D8" s="28">
        <v>11</v>
      </c>
      <c r="F8" s="67"/>
      <c r="G8" s="67"/>
    </row>
    <row r="9" spans="2:10" s="17" customFormat="1" ht="17.100000000000001" customHeight="1" thickBot="1" x14ac:dyDescent="0.25">
      <c r="B9" s="39" t="s">
        <v>2</v>
      </c>
      <c r="C9" s="28">
        <v>53</v>
      </c>
      <c r="D9" s="28">
        <v>62</v>
      </c>
      <c r="F9" s="67"/>
      <c r="G9" s="67"/>
    </row>
    <row r="10" spans="2:10" s="17" customFormat="1" ht="17.100000000000001" customHeight="1" thickBot="1" x14ac:dyDescent="0.25">
      <c r="B10" s="39" t="s">
        <v>3</v>
      </c>
      <c r="C10" s="28">
        <v>7</v>
      </c>
      <c r="D10" s="28">
        <v>16</v>
      </c>
      <c r="F10" s="67"/>
      <c r="G10" s="67"/>
    </row>
    <row r="11" spans="2:10" s="17" customFormat="1" ht="17.100000000000001" customHeight="1" thickBot="1" x14ac:dyDescent="0.25">
      <c r="B11" s="39" t="s">
        <v>38</v>
      </c>
      <c r="C11" s="28">
        <v>47</v>
      </c>
      <c r="D11" s="28">
        <v>42</v>
      </c>
      <c r="F11" s="67"/>
      <c r="G11" s="67"/>
    </row>
    <row r="12" spans="2:10" s="17" customFormat="1" ht="17.100000000000001" customHeight="1" thickBot="1" x14ac:dyDescent="0.25">
      <c r="B12" s="39" t="s">
        <v>23</v>
      </c>
      <c r="C12" s="28">
        <v>46</v>
      </c>
      <c r="D12" s="28">
        <v>44</v>
      </c>
      <c r="F12" s="67"/>
      <c r="G12" s="67"/>
    </row>
    <row r="13" spans="2:10" s="17" customFormat="1" ht="17.100000000000001" customHeight="1" thickBot="1" x14ac:dyDescent="0.25">
      <c r="B13" s="39" t="s">
        <v>10</v>
      </c>
      <c r="C13" s="28">
        <v>177</v>
      </c>
      <c r="D13" s="28">
        <v>156</v>
      </c>
      <c r="F13" s="67"/>
      <c r="G13" s="67"/>
    </row>
    <row r="14" spans="2:10" s="17" customFormat="1" ht="17.100000000000001" customHeight="1" thickBot="1" x14ac:dyDescent="0.25">
      <c r="B14" s="39" t="s">
        <v>40</v>
      </c>
      <c r="C14" s="28">
        <v>178</v>
      </c>
      <c r="D14" s="28">
        <v>174</v>
      </c>
      <c r="F14" s="67"/>
      <c r="G14" s="67"/>
    </row>
    <row r="15" spans="2:10" s="17" customFormat="1" ht="17.100000000000001" customHeight="1" thickBot="1" x14ac:dyDescent="0.25">
      <c r="B15" s="39" t="s">
        <v>11</v>
      </c>
      <c r="C15" s="28">
        <v>16</v>
      </c>
      <c r="D15" s="28">
        <v>27</v>
      </c>
      <c r="F15" s="67"/>
      <c r="G15" s="67"/>
    </row>
    <row r="16" spans="2:10" s="17" customFormat="1" ht="17.100000000000001" customHeight="1" thickBot="1" x14ac:dyDescent="0.25">
      <c r="B16" s="39" t="s">
        <v>4</v>
      </c>
      <c r="C16" s="28">
        <v>35</v>
      </c>
      <c r="D16" s="28">
        <v>59</v>
      </c>
      <c r="F16" s="67"/>
      <c r="G16" s="67"/>
    </row>
    <row r="17" spans="2:7" s="17" customFormat="1" ht="17.100000000000001" customHeight="1" thickBot="1" x14ac:dyDescent="0.25">
      <c r="B17" s="39" t="s">
        <v>512</v>
      </c>
      <c r="C17" s="28">
        <v>143</v>
      </c>
      <c r="D17" s="28">
        <v>143</v>
      </c>
      <c r="F17" s="67"/>
      <c r="G17" s="67"/>
    </row>
    <row r="18" spans="2:7" s="17" customFormat="1" ht="17.100000000000001" customHeight="1" thickBot="1" x14ac:dyDescent="0.25">
      <c r="B18" s="39" t="s">
        <v>513</v>
      </c>
      <c r="C18" s="28">
        <v>57</v>
      </c>
      <c r="D18" s="28">
        <v>39</v>
      </c>
      <c r="F18" s="67"/>
      <c r="G18" s="67"/>
    </row>
    <row r="19" spans="2:7" s="17" customFormat="1" ht="17.100000000000001" customHeight="1" thickBot="1" x14ac:dyDescent="0.25">
      <c r="B19" s="39" t="s">
        <v>514</v>
      </c>
      <c r="C19" s="28">
        <v>22</v>
      </c>
      <c r="D19" s="28">
        <v>17</v>
      </c>
      <c r="F19" s="67"/>
      <c r="G19" s="67"/>
    </row>
    <row r="20" spans="2:7" s="17" customFormat="1" ht="17.100000000000001" customHeight="1" thickBot="1" x14ac:dyDescent="0.25">
      <c r="B20" s="39" t="s">
        <v>24</v>
      </c>
      <c r="C20" s="28">
        <v>35</v>
      </c>
      <c r="D20" s="28">
        <v>37</v>
      </c>
      <c r="F20" s="67"/>
      <c r="G20" s="67"/>
    </row>
    <row r="21" spans="2:7" s="17" customFormat="1" ht="17.100000000000001" customHeight="1" thickBot="1" x14ac:dyDescent="0.25">
      <c r="B21" s="39" t="s">
        <v>5</v>
      </c>
      <c r="C21" s="28">
        <v>8</v>
      </c>
      <c r="D21" s="28">
        <v>6</v>
      </c>
      <c r="F21" s="67"/>
      <c r="G21" s="67"/>
    </row>
    <row r="22" spans="2:7" s="17" customFormat="1" ht="17.100000000000001" customHeight="1" thickBot="1" x14ac:dyDescent="0.25">
      <c r="B22" s="40" t="s">
        <v>12</v>
      </c>
      <c r="C22" s="42">
        <v>1187</v>
      </c>
      <c r="D22" s="42">
        <v>1175</v>
      </c>
      <c r="F22" s="67"/>
      <c r="G22" s="67"/>
    </row>
    <row r="25" spans="2:7" ht="39" customHeight="1" x14ac:dyDescent="0.2">
      <c r="B25" s="17"/>
      <c r="C25" s="26" t="s">
        <v>529</v>
      </c>
    </row>
    <row r="26" spans="2:7" ht="17.100000000000001" customHeight="1" thickBot="1" x14ac:dyDescent="0.25">
      <c r="B26" s="39" t="s">
        <v>0</v>
      </c>
      <c r="C26" s="29">
        <f>+(D5-C5)/C5</f>
        <v>-3.3112582781456954E-3</v>
      </c>
    </row>
    <row r="27" spans="2:7" ht="17.100000000000001" customHeight="1" thickBot="1" x14ac:dyDescent="0.25">
      <c r="B27" s="39" t="s">
        <v>1</v>
      </c>
      <c r="C27" s="29">
        <f t="shared" ref="C27:C43" si="0">+(D6-C6)/C6</f>
        <v>-6.25E-2</v>
      </c>
    </row>
    <row r="28" spans="2:7" ht="17.100000000000001" customHeight="1" thickBot="1" x14ac:dyDescent="0.25">
      <c r="B28" s="39" t="s">
        <v>511</v>
      </c>
      <c r="C28" s="29">
        <f t="shared" si="0"/>
        <v>0.44444444444444442</v>
      </c>
    </row>
    <row r="29" spans="2:7" ht="17.100000000000001" customHeight="1" thickBot="1" x14ac:dyDescent="0.25">
      <c r="B29" s="39" t="s">
        <v>39</v>
      </c>
      <c r="C29" s="29">
        <f t="shared" si="0"/>
        <v>-0.59259259259259256</v>
      </c>
    </row>
    <row r="30" spans="2:7" ht="17.100000000000001" customHeight="1" thickBot="1" x14ac:dyDescent="0.25">
      <c r="B30" s="39" t="s">
        <v>2</v>
      </c>
      <c r="C30" s="29">
        <f t="shared" si="0"/>
        <v>0.16981132075471697</v>
      </c>
    </row>
    <row r="31" spans="2:7" ht="17.100000000000001" customHeight="1" thickBot="1" x14ac:dyDescent="0.25">
      <c r="B31" s="39" t="s">
        <v>3</v>
      </c>
      <c r="C31" s="29">
        <f t="shared" si="0"/>
        <v>1.2857142857142858</v>
      </c>
    </row>
    <row r="32" spans="2:7" ht="17.100000000000001" customHeight="1" thickBot="1" x14ac:dyDescent="0.25">
      <c r="B32" s="39" t="s">
        <v>38</v>
      </c>
      <c r="C32" s="29">
        <f t="shared" si="0"/>
        <v>-0.10638297872340426</v>
      </c>
    </row>
    <row r="33" spans="1:26" ht="17.100000000000001" customHeight="1" thickBot="1" x14ac:dyDescent="0.25">
      <c r="B33" s="39" t="s">
        <v>23</v>
      </c>
      <c r="C33" s="29">
        <f t="shared" si="0"/>
        <v>-4.3478260869565216E-2</v>
      </c>
    </row>
    <row r="34" spans="1:26" ht="17.100000000000001" customHeight="1" thickBot="1" x14ac:dyDescent="0.25">
      <c r="B34" s="39" t="s">
        <v>10</v>
      </c>
      <c r="C34" s="29">
        <f t="shared" si="0"/>
        <v>-0.11864406779661017</v>
      </c>
    </row>
    <row r="35" spans="1:26" ht="17.100000000000001" customHeight="1" thickBot="1" x14ac:dyDescent="0.25">
      <c r="B35" s="39" t="s">
        <v>40</v>
      </c>
      <c r="C35" s="29">
        <f t="shared" si="0"/>
        <v>-2.247191011235955E-2</v>
      </c>
    </row>
    <row r="36" spans="1:26" ht="17.100000000000001" customHeight="1" thickBot="1" x14ac:dyDescent="0.25">
      <c r="B36" s="39" t="s">
        <v>11</v>
      </c>
      <c r="C36" s="29">
        <f t="shared" si="0"/>
        <v>0.6875</v>
      </c>
    </row>
    <row r="37" spans="1:26" ht="17.100000000000001" customHeight="1" thickBot="1" x14ac:dyDescent="0.25">
      <c r="B37" s="39" t="s">
        <v>4</v>
      </c>
      <c r="C37" s="29">
        <f t="shared" si="0"/>
        <v>0.68571428571428572</v>
      </c>
    </row>
    <row r="38" spans="1:26" ht="17.100000000000001" customHeight="1" thickBot="1" x14ac:dyDescent="0.25">
      <c r="B38" s="39" t="s">
        <v>512</v>
      </c>
      <c r="C38" s="29">
        <f t="shared" si="0"/>
        <v>0</v>
      </c>
    </row>
    <row r="39" spans="1:26" ht="17.100000000000001" customHeight="1" thickBot="1" x14ac:dyDescent="0.25">
      <c r="B39" s="39" t="s">
        <v>513</v>
      </c>
      <c r="C39" s="29">
        <f t="shared" si="0"/>
        <v>-0.31578947368421051</v>
      </c>
    </row>
    <row r="40" spans="1:26" ht="17.100000000000001" customHeight="1" thickBot="1" x14ac:dyDescent="0.25">
      <c r="B40" s="39" t="s">
        <v>514</v>
      </c>
      <c r="C40" s="29">
        <f t="shared" si="0"/>
        <v>-0.22727272727272727</v>
      </c>
    </row>
    <row r="41" spans="1:26" ht="17.100000000000001" customHeight="1" thickBot="1" x14ac:dyDescent="0.25">
      <c r="B41" s="39" t="s">
        <v>24</v>
      </c>
      <c r="C41" s="29">
        <f t="shared" si="0"/>
        <v>5.7142857142857141E-2</v>
      </c>
    </row>
    <row r="42" spans="1:26" ht="17.100000000000001" customHeight="1" thickBot="1" x14ac:dyDescent="0.25">
      <c r="B42" s="39" t="s">
        <v>5</v>
      </c>
      <c r="C42" s="29">
        <f t="shared" si="0"/>
        <v>-0.25</v>
      </c>
    </row>
    <row r="43" spans="1:26" ht="17.100000000000001" customHeight="1" thickBot="1" x14ac:dyDescent="0.25">
      <c r="B43" s="40" t="s">
        <v>12</v>
      </c>
      <c r="C43" s="43">
        <f t="shared" si="0"/>
        <v>-1.0109519797809604E-2</v>
      </c>
    </row>
    <row r="46" spans="1:26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0" ht="39" customHeight="1" x14ac:dyDescent="0.2">
      <c r="A49" s="64"/>
      <c r="B49" s="64"/>
      <c r="C49" s="41">
        <v>2021</v>
      </c>
      <c r="D49" s="25">
        <v>2022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>
        <v>2022</v>
      </c>
      <c r="Q49" s="64"/>
      <c r="R49" s="64"/>
      <c r="S49" s="64"/>
      <c r="T49" s="64"/>
    </row>
    <row r="50" spans="1:20" ht="15" thickBot="1" x14ac:dyDescent="0.25">
      <c r="A50" s="64"/>
      <c r="B50" s="39" t="s">
        <v>517</v>
      </c>
      <c r="C50" s="63">
        <f t="shared" ref="C50:D67" si="1">+C5/O50*100000</f>
        <v>3.4944866373492354</v>
      </c>
      <c r="D50" s="63">
        <f t="shared" si="1"/>
        <v>3.4723528039652654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>
        <v>8642185</v>
      </c>
      <c r="P50" s="64">
        <v>8668474</v>
      </c>
      <c r="Q50" s="64"/>
      <c r="R50" s="64"/>
      <c r="S50" s="64"/>
      <c r="T50" s="64"/>
    </row>
    <row r="51" spans="1:20" ht="15" thickBot="1" x14ac:dyDescent="0.25">
      <c r="A51" s="64"/>
      <c r="B51" s="39" t="s">
        <v>518</v>
      </c>
      <c r="C51" s="63">
        <f t="shared" si="1"/>
        <v>1.2063990421191606</v>
      </c>
      <c r="D51" s="63">
        <f t="shared" si="1"/>
        <v>1.1309530541387227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>
        <v>1326261</v>
      </c>
      <c r="P51" s="64">
        <v>1326315</v>
      </c>
      <c r="Q51" s="64"/>
      <c r="R51" s="64"/>
      <c r="S51" s="64"/>
      <c r="T51" s="64"/>
    </row>
    <row r="52" spans="1:20" ht="15" thickBot="1" x14ac:dyDescent="0.25">
      <c r="A52" s="64"/>
      <c r="B52" s="39" t="s">
        <v>519</v>
      </c>
      <c r="C52" s="63">
        <f t="shared" si="1"/>
        <v>1.7790217752265289</v>
      </c>
      <c r="D52" s="63">
        <f t="shared" si="1"/>
        <v>2.5878732260626705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>
        <v>1011792</v>
      </c>
      <c r="P52" s="64">
        <v>1004686</v>
      </c>
      <c r="Q52" s="64"/>
      <c r="R52" s="64"/>
      <c r="S52" s="64"/>
      <c r="T52" s="64"/>
    </row>
    <row r="53" spans="1:20" ht="15" thickBot="1" x14ac:dyDescent="0.25">
      <c r="A53" s="64"/>
      <c r="B53" s="39" t="s">
        <v>39</v>
      </c>
      <c r="C53" s="63">
        <f t="shared" si="1"/>
        <v>2.3017745829525458</v>
      </c>
      <c r="D53" s="63">
        <f t="shared" si="1"/>
        <v>0.93485028372706103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>
        <v>1173008</v>
      </c>
      <c r="P53" s="64">
        <v>1176659</v>
      </c>
      <c r="Q53" s="64"/>
      <c r="R53" s="64"/>
      <c r="S53" s="64"/>
      <c r="T53" s="64"/>
    </row>
    <row r="54" spans="1:20" ht="15" thickBot="1" x14ac:dyDescent="0.25">
      <c r="A54" s="64"/>
      <c r="B54" s="39" t="s">
        <v>2</v>
      </c>
      <c r="C54" s="63">
        <f t="shared" si="1"/>
        <v>2.4390872475314596</v>
      </c>
      <c r="D54" s="63">
        <f t="shared" si="1"/>
        <v>2.8470391481658868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>
        <v>2172944</v>
      </c>
      <c r="P54" s="64">
        <v>2177701</v>
      </c>
      <c r="Q54" s="64"/>
      <c r="R54" s="64"/>
      <c r="S54" s="64"/>
      <c r="T54" s="64"/>
    </row>
    <row r="55" spans="1:20" ht="15" thickBot="1" x14ac:dyDescent="0.25">
      <c r="A55" s="64"/>
      <c r="B55" s="39" t="s">
        <v>3</v>
      </c>
      <c r="C55" s="63">
        <f t="shared" si="1"/>
        <v>1.1975904480185866</v>
      </c>
      <c r="D55" s="63">
        <f t="shared" si="1"/>
        <v>2.7331645604217272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>
        <v>584507</v>
      </c>
      <c r="P55" s="64">
        <v>585402</v>
      </c>
      <c r="Q55" s="64"/>
      <c r="R55" s="64"/>
      <c r="S55" s="64"/>
      <c r="T55" s="64"/>
    </row>
    <row r="56" spans="1:20" ht="15" thickBot="1" x14ac:dyDescent="0.25">
      <c r="A56" s="64"/>
      <c r="B56" s="39" t="s">
        <v>520</v>
      </c>
      <c r="C56" s="63">
        <f t="shared" si="1"/>
        <v>1.97218878126706</v>
      </c>
      <c r="D56" s="63">
        <f t="shared" si="1"/>
        <v>1.7701800525996358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>
        <v>2383139</v>
      </c>
      <c r="P56" s="64">
        <v>2372640</v>
      </c>
      <c r="Q56" s="64"/>
      <c r="R56" s="64"/>
      <c r="S56" s="64"/>
      <c r="T56" s="64"/>
    </row>
    <row r="57" spans="1:20" ht="15" thickBot="1" x14ac:dyDescent="0.25">
      <c r="A57" s="64"/>
      <c r="B57" s="39" t="s">
        <v>521</v>
      </c>
      <c r="C57" s="63">
        <f t="shared" si="1"/>
        <v>2.2443819703917227</v>
      </c>
      <c r="D57" s="63">
        <f t="shared" si="1"/>
        <v>2.1428627087343082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>
        <v>2049562</v>
      </c>
      <c r="P57" s="64">
        <v>2053328</v>
      </c>
      <c r="Q57" s="64"/>
      <c r="R57" s="64"/>
      <c r="S57" s="64"/>
      <c r="T57" s="64"/>
    </row>
    <row r="58" spans="1:20" ht="15" thickBot="1" x14ac:dyDescent="0.25">
      <c r="A58" s="64"/>
      <c r="B58" s="39" t="s">
        <v>10</v>
      </c>
      <c r="C58" s="63">
        <f t="shared" si="1"/>
        <v>2.2799400568980297</v>
      </c>
      <c r="D58" s="63">
        <f t="shared" si="1"/>
        <v>2.0018964118701676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>
        <v>7763362</v>
      </c>
      <c r="P58" s="64">
        <v>7792611</v>
      </c>
      <c r="Q58" s="64"/>
      <c r="R58" s="64"/>
      <c r="S58" s="64"/>
      <c r="T58" s="64"/>
    </row>
    <row r="59" spans="1:20" ht="15" thickBot="1" x14ac:dyDescent="0.25">
      <c r="A59" s="64"/>
      <c r="B59" s="39" t="s">
        <v>522</v>
      </c>
      <c r="C59" s="63">
        <f t="shared" si="1"/>
        <v>3.519081527629337</v>
      </c>
      <c r="D59" s="63">
        <f t="shared" si="1"/>
        <v>3.4131252713091316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>
        <v>5058138</v>
      </c>
      <c r="P59" s="64">
        <v>5097967</v>
      </c>
      <c r="Q59" s="64"/>
      <c r="R59" s="64"/>
      <c r="S59" s="64"/>
      <c r="T59" s="64"/>
    </row>
    <row r="60" spans="1:20" ht="15" thickBot="1" x14ac:dyDescent="0.25">
      <c r="A60" s="64"/>
      <c r="B60" s="39" t="s">
        <v>11</v>
      </c>
      <c r="C60" s="63">
        <f t="shared" si="1"/>
        <v>1.5101448700850684</v>
      </c>
      <c r="D60" s="63">
        <f t="shared" si="1"/>
        <v>2.5597852055791943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>
        <v>1059501</v>
      </c>
      <c r="P60" s="64">
        <v>1054776</v>
      </c>
      <c r="Q60" s="64"/>
      <c r="R60" s="64"/>
      <c r="S60" s="64"/>
      <c r="T60" s="64"/>
    </row>
    <row r="61" spans="1:20" ht="15" thickBot="1" x14ac:dyDescent="0.25">
      <c r="A61" s="64"/>
      <c r="B61" s="39" t="s">
        <v>4</v>
      </c>
      <c r="C61" s="63">
        <f t="shared" si="1"/>
        <v>1.2983905521684049</v>
      </c>
      <c r="D61" s="63">
        <f t="shared" si="1"/>
        <v>2.1929302900912258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>
        <v>2695645</v>
      </c>
      <c r="P61" s="64">
        <v>2690464</v>
      </c>
      <c r="Q61" s="64"/>
      <c r="R61" s="64"/>
      <c r="S61" s="64"/>
      <c r="T61" s="64"/>
    </row>
    <row r="62" spans="1:20" ht="15" thickBot="1" x14ac:dyDescent="0.25">
      <c r="A62" s="64"/>
      <c r="B62" s="39" t="s">
        <v>523</v>
      </c>
      <c r="C62" s="63">
        <f t="shared" si="1"/>
        <v>2.1181259591740851</v>
      </c>
      <c r="D62" s="63">
        <f t="shared" si="1"/>
        <v>2.1184130686235472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>
        <v>6751251</v>
      </c>
      <c r="P62" s="64">
        <v>6750336</v>
      </c>
      <c r="Q62" s="64"/>
      <c r="R62" s="64"/>
      <c r="S62" s="64"/>
      <c r="T62" s="64"/>
    </row>
    <row r="63" spans="1:20" ht="15" thickBot="1" x14ac:dyDescent="0.25">
      <c r="A63" s="64"/>
      <c r="B63" s="39" t="s">
        <v>524</v>
      </c>
      <c r="C63" s="63">
        <f t="shared" si="1"/>
        <v>3.7537389215310513</v>
      </c>
      <c r="D63" s="63">
        <f t="shared" si="1"/>
        <v>2.5458946469627479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>
        <v>1518486</v>
      </c>
      <c r="P63" s="64">
        <v>1531878</v>
      </c>
      <c r="Q63" s="64"/>
      <c r="R63" s="64"/>
      <c r="S63" s="64"/>
      <c r="T63" s="64"/>
    </row>
    <row r="64" spans="1:20" ht="15" thickBot="1" x14ac:dyDescent="0.25">
      <c r="A64" s="64"/>
      <c r="B64" s="39" t="s">
        <v>525</v>
      </c>
      <c r="C64" s="63">
        <f t="shared" si="1"/>
        <v>3.3255887425797805</v>
      </c>
      <c r="D64" s="63">
        <f t="shared" si="1"/>
        <v>2.5597899165357911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>
        <v>661537</v>
      </c>
      <c r="P64" s="64">
        <v>664117</v>
      </c>
      <c r="Q64" s="64"/>
      <c r="R64" s="64"/>
      <c r="S64" s="64"/>
      <c r="T64" s="64"/>
    </row>
    <row r="65" spans="1:26" ht="15" thickBot="1" x14ac:dyDescent="0.25">
      <c r="A65" s="64"/>
      <c r="B65" s="39" t="s">
        <v>526</v>
      </c>
      <c r="C65" s="63">
        <f t="shared" si="1"/>
        <v>1.5808541400085727</v>
      </c>
      <c r="D65" s="63">
        <f t="shared" si="1"/>
        <v>1.6755925936995908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>
        <v>2213993</v>
      </c>
      <c r="P65" s="64">
        <v>2208174</v>
      </c>
      <c r="Q65" s="64"/>
      <c r="R65" s="64"/>
      <c r="S65" s="64"/>
      <c r="T65" s="64"/>
    </row>
    <row r="66" spans="1:26" ht="15" thickBot="1" x14ac:dyDescent="0.25">
      <c r="A66" s="64"/>
      <c r="B66" s="39" t="s">
        <v>5</v>
      </c>
      <c r="C66" s="63">
        <f t="shared" si="1"/>
        <v>2.5015947666637484</v>
      </c>
      <c r="D66" s="63">
        <f t="shared" si="1"/>
        <v>1.8756330261463243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>
        <v>319796</v>
      </c>
      <c r="P66" s="64">
        <v>319892</v>
      </c>
      <c r="Q66" s="64"/>
      <c r="R66" s="64"/>
      <c r="S66" s="64"/>
      <c r="T66" s="64"/>
    </row>
    <row r="67" spans="1:26" ht="15" thickBot="1" x14ac:dyDescent="0.25">
      <c r="A67" s="64"/>
      <c r="B67" s="40" t="s">
        <v>12</v>
      </c>
      <c r="C67" s="65">
        <f t="shared" si="1"/>
        <v>2.505006478090257</v>
      </c>
      <c r="D67" s="65">
        <f t="shared" si="1"/>
        <v>2.4749649397519811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>
        <v>47385107</v>
      </c>
      <c r="P67" s="64">
        <v>47475420</v>
      </c>
      <c r="Q67" s="64"/>
      <c r="R67" s="64"/>
      <c r="S67" s="64"/>
      <c r="T67" s="64"/>
    </row>
    <row r="68" spans="1:26" ht="13.5" thickBot="1" x14ac:dyDescent="0.25">
      <c r="A68" s="64"/>
      <c r="B68" s="64"/>
      <c r="C68" s="63"/>
      <c r="D68" s="63"/>
      <c r="E68" s="63"/>
      <c r="F68" s="63"/>
      <c r="G68" s="63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B68"/>
  <sheetViews>
    <sheetView zoomScaleNormal="100" workbookViewId="0"/>
  </sheetViews>
  <sheetFormatPr baseColWidth="10" defaultColWidth="9.140625" defaultRowHeight="12.75" x14ac:dyDescent="0.2"/>
  <cols>
    <col min="1" max="1" width="1.5703125" style="2" customWidth="1"/>
    <col min="2" max="2" width="35.7109375" style="2" customWidth="1"/>
    <col min="3" max="13" width="12.28515625" style="2" customWidth="1"/>
    <col min="14" max="14" width="11.7109375" style="2" customWidth="1"/>
    <col min="15" max="15" width="12" style="2" hidden="1" customWidth="1"/>
    <col min="16" max="16" width="0.140625" style="2" hidden="1" customWidth="1"/>
    <col min="17" max="19" width="12.28515625" style="2" customWidth="1"/>
    <col min="20" max="20" width="11.85546875" style="2" customWidth="1"/>
    <col min="21" max="21" width="12.28515625" style="2" hidden="1" customWidth="1"/>
    <col min="22" max="22" width="12.85546875" style="2" hidden="1" customWidth="1"/>
    <col min="23" max="70" width="12.28515625" style="2" customWidth="1"/>
    <col min="71" max="16384" width="9.140625" style="2"/>
  </cols>
  <sheetData>
    <row r="1" spans="1:10" s="17" customFormat="1" ht="16.5" customHeight="1" x14ac:dyDescent="0.2">
      <c r="J1" s="6"/>
    </row>
    <row r="2" spans="1:10" s="17" customFormat="1" ht="39" customHeight="1" x14ac:dyDescent="0.2">
      <c r="A2" s="44"/>
      <c r="B2" s="45"/>
      <c r="C2" s="11"/>
      <c r="D2" s="11"/>
      <c r="E2" s="46"/>
    </row>
    <row r="3" spans="1:10" s="17" customFormat="1" ht="20.25" customHeight="1" x14ac:dyDescent="0.2"/>
    <row r="4" spans="1:10" s="17" customFormat="1" ht="39" customHeight="1" x14ac:dyDescent="0.2">
      <c r="C4" s="41">
        <v>2021</v>
      </c>
      <c r="D4" s="25">
        <v>2022</v>
      </c>
    </row>
    <row r="5" spans="1:10" s="17" customFormat="1" ht="17.100000000000001" customHeight="1" thickBot="1" x14ac:dyDescent="0.25">
      <c r="B5" s="39" t="s">
        <v>0</v>
      </c>
      <c r="C5" s="28">
        <v>526</v>
      </c>
      <c r="D5" s="28">
        <v>503</v>
      </c>
      <c r="F5" s="67"/>
      <c r="G5" s="67"/>
    </row>
    <row r="6" spans="1:10" s="17" customFormat="1" ht="17.100000000000001" customHeight="1" thickBot="1" x14ac:dyDescent="0.25">
      <c r="B6" s="39" t="s">
        <v>1</v>
      </c>
      <c r="C6" s="28">
        <v>65</v>
      </c>
      <c r="D6" s="28">
        <v>74</v>
      </c>
      <c r="F6" s="67"/>
      <c r="G6" s="67"/>
    </row>
    <row r="7" spans="1:10" s="17" customFormat="1" ht="17.100000000000001" customHeight="1" thickBot="1" x14ac:dyDescent="0.25">
      <c r="B7" s="39" t="s">
        <v>511</v>
      </c>
      <c r="C7" s="28">
        <v>59</v>
      </c>
      <c r="D7" s="28">
        <v>81</v>
      </c>
      <c r="F7" s="67"/>
      <c r="G7" s="67"/>
    </row>
    <row r="8" spans="1:10" s="17" customFormat="1" ht="17.100000000000001" customHeight="1" thickBot="1" x14ac:dyDescent="0.25">
      <c r="B8" s="39" t="s">
        <v>39</v>
      </c>
      <c r="C8" s="28">
        <v>68</v>
      </c>
      <c r="D8" s="28">
        <v>63</v>
      </c>
      <c r="F8" s="67"/>
      <c r="G8" s="67"/>
    </row>
    <row r="9" spans="1:10" s="17" customFormat="1" ht="17.100000000000001" customHeight="1" thickBot="1" x14ac:dyDescent="0.25">
      <c r="B9" s="39" t="s">
        <v>2</v>
      </c>
      <c r="C9" s="28">
        <v>154</v>
      </c>
      <c r="D9" s="28">
        <v>122</v>
      </c>
      <c r="F9" s="67"/>
      <c r="G9" s="67"/>
    </row>
    <row r="10" spans="1:10" s="17" customFormat="1" ht="17.100000000000001" customHeight="1" thickBot="1" x14ac:dyDescent="0.25">
      <c r="B10" s="39" t="s">
        <v>3</v>
      </c>
      <c r="C10" s="28">
        <v>28</v>
      </c>
      <c r="D10" s="28">
        <v>32</v>
      </c>
      <c r="F10" s="67"/>
      <c r="G10" s="67"/>
    </row>
    <row r="11" spans="1:10" s="17" customFormat="1" ht="17.100000000000001" customHeight="1" thickBot="1" x14ac:dyDescent="0.25">
      <c r="B11" s="39" t="s">
        <v>38</v>
      </c>
      <c r="C11" s="28">
        <v>121</v>
      </c>
      <c r="D11" s="28">
        <v>118</v>
      </c>
      <c r="F11" s="67"/>
      <c r="G11" s="67"/>
    </row>
    <row r="12" spans="1:10" s="17" customFormat="1" ht="17.100000000000001" customHeight="1" thickBot="1" x14ac:dyDescent="0.25">
      <c r="B12" s="39" t="s">
        <v>23</v>
      </c>
      <c r="C12" s="28">
        <v>110</v>
      </c>
      <c r="D12" s="28">
        <v>101</v>
      </c>
      <c r="F12" s="67"/>
      <c r="G12" s="67"/>
    </row>
    <row r="13" spans="1:10" s="17" customFormat="1" ht="17.100000000000001" customHeight="1" thickBot="1" x14ac:dyDescent="0.25">
      <c r="B13" s="39" t="s">
        <v>10</v>
      </c>
      <c r="C13" s="28">
        <v>447</v>
      </c>
      <c r="D13" s="28">
        <v>421</v>
      </c>
      <c r="F13" s="67"/>
      <c r="G13" s="67"/>
    </row>
    <row r="14" spans="1:10" s="17" customFormat="1" ht="17.100000000000001" customHeight="1" thickBot="1" x14ac:dyDescent="0.25">
      <c r="B14" s="39" t="s">
        <v>40</v>
      </c>
      <c r="C14" s="28">
        <v>343</v>
      </c>
      <c r="D14" s="28">
        <v>341</v>
      </c>
      <c r="F14" s="67"/>
      <c r="G14" s="67"/>
    </row>
    <row r="15" spans="1:10" s="17" customFormat="1" ht="17.100000000000001" customHeight="1" thickBot="1" x14ac:dyDescent="0.25">
      <c r="B15" s="39" t="s">
        <v>11</v>
      </c>
      <c r="C15" s="28">
        <v>74</v>
      </c>
      <c r="D15" s="28">
        <v>77</v>
      </c>
      <c r="F15" s="67"/>
      <c r="G15" s="67"/>
    </row>
    <row r="16" spans="1:10" s="17" customFormat="1" ht="17.100000000000001" customHeight="1" thickBot="1" x14ac:dyDescent="0.25">
      <c r="B16" s="39" t="s">
        <v>4</v>
      </c>
      <c r="C16" s="28">
        <v>113</v>
      </c>
      <c r="D16" s="28">
        <v>129</v>
      </c>
      <c r="F16" s="67"/>
      <c r="G16" s="67"/>
    </row>
    <row r="17" spans="2:28" s="17" customFormat="1" ht="17.100000000000001" customHeight="1" thickBot="1" x14ac:dyDescent="0.25">
      <c r="B17" s="39" t="s">
        <v>512</v>
      </c>
      <c r="C17" s="28">
        <v>326</v>
      </c>
      <c r="D17" s="28">
        <v>330</v>
      </c>
      <c r="F17" s="67"/>
      <c r="G17" s="67"/>
    </row>
    <row r="18" spans="2:28" s="17" customFormat="1" ht="17.100000000000001" customHeight="1" thickBot="1" x14ac:dyDescent="0.25">
      <c r="B18" s="39" t="s">
        <v>513</v>
      </c>
      <c r="C18" s="28">
        <v>106</v>
      </c>
      <c r="D18" s="28">
        <v>61</v>
      </c>
      <c r="F18" s="67"/>
      <c r="G18" s="67"/>
    </row>
    <row r="19" spans="2:28" s="17" customFormat="1" ht="17.100000000000001" customHeight="1" thickBot="1" x14ac:dyDescent="0.25">
      <c r="B19" s="39" t="s">
        <v>514</v>
      </c>
      <c r="C19" s="28">
        <v>53</v>
      </c>
      <c r="D19" s="28">
        <v>43</v>
      </c>
      <c r="F19" s="67"/>
      <c r="G19" s="67"/>
    </row>
    <row r="20" spans="2:28" s="17" customFormat="1" ht="17.100000000000001" customHeight="1" thickBot="1" x14ac:dyDescent="0.25">
      <c r="B20" s="39" t="s">
        <v>24</v>
      </c>
      <c r="C20" s="28">
        <v>72</v>
      </c>
      <c r="D20" s="28">
        <v>72</v>
      </c>
      <c r="F20" s="67"/>
      <c r="G20" s="67"/>
    </row>
    <row r="21" spans="2:28" s="17" customFormat="1" ht="17.100000000000001" customHeight="1" thickBot="1" x14ac:dyDescent="0.25">
      <c r="B21" s="39" t="s">
        <v>5</v>
      </c>
      <c r="C21" s="28">
        <v>22</v>
      </c>
      <c r="D21" s="28">
        <v>14</v>
      </c>
      <c r="F21" s="67"/>
      <c r="G21" s="67"/>
    </row>
    <row r="22" spans="2:28" s="17" customFormat="1" ht="17.100000000000001" customHeight="1" thickBot="1" x14ac:dyDescent="0.25">
      <c r="B22" s="40" t="s">
        <v>12</v>
      </c>
      <c r="C22" s="42">
        <v>2687</v>
      </c>
      <c r="D22" s="42">
        <v>2582</v>
      </c>
      <c r="F22" s="67"/>
      <c r="G22" s="67"/>
    </row>
    <row r="23" spans="2:28" x14ac:dyDescent="0.2">
      <c r="AA23" s="21"/>
      <c r="AB23" s="22"/>
    </row>
    <row r="25" spans="2:28" ht="39" customHeight="1" x14ac:dyDescent="0.2">
      <c r="B25" s="17"/>
      <c r="C25" s="26" t="s">
        <v>529</v>
      </c>
    </row>
    <row r="26" spans="2:28" ht="17.100000000000001" customHeight="1" thickBot="1" x14ac:dyDescent="0.25">
      <c r="B26" s="39" t="s">
        <v>0</v>
      </c>
      <c r="C26" s="29">
        <f t="shared" ref="C26:C43" si="0">+(D5-C5)/C5</f>
        <v>-4.3726235741444866E-2</v>
      </c>
    </row>
    <row r="27" spans="2:28" ht="17.100000000000001" customHeight="1" thickBot="1" x14ac:dyDescent="0.25">
      <c r="B27" s="39" t="s">
        <v>1</v>
      </c>
      <c r="C27" s="29">
        <f t="shared" si="0"/>
        <v>0.13846153846153847</v>
      </c>
    </row>
    <row r="28" spans="2:28" ht="17.100000000000001" customHeight="1" thickBot="1" x14ac:dyDescent="0.25">
      <c r="B28" s="39" t="s">
        <v>511</v>
      </c>
      <c r="C28" s="29">
        <f t="shared" si="0"/>
        <v>0.3728813559322034</v>
      </c>
    </row>
    <row r="29" spans="2:28" ht="17.100000000000001" customHeight="1" thickBot="1" x14ac:dyDescent="0.25">
      <c r="B29" s="39" t="s">
        <v>39</v>
      </c>
      <c r="C29" s="29">
        <f t="shared" si="0"/>
        <v>-7.3529411764705885E-2</v>
      </c>
    </row>
    <row r="30" spans="2:28" ht="17.100000000000001" customHeight="1" thickBot="1" x14ac:dyDescent="0.25">
      <c r="B30" s="39" t="s">
        <v>2</v>
      </c>
      <c r="C30" s="29">
        <f t="shared" si="0"/>
        <v>-0.20779220779220781</v>
      </c>
    </row>
    <row r="31" spans="2:28" ht="17.100000000000001" customHeight="1" thickBot="1" x14ac:dyDescent="0.25">
      <c r="B31" s="39" t="s">
        <v>3</v>
      </c>
      <c r="C31" s="29">
        <f t="shared" si="0"/>
        <v>0.14285714285714285</v>
      </c>
    </row>
    <row r="32" spans="2:28" ht="17.100000000000001" customHeight="1" thickBot="1" x14ac:dyDescent="0.25">
      <c r="B32" s="39" t="s">
        <v>38</v>
      </c>
      <c r="C32" s="29">
        <f t="shared" si="0"/>
        <v>-2.4793388429752067E-2</v>
      </c>
    </row>
    <row r="33" spans="1:26" ht="17.100000000000001" customHeight="1" thickBot="1" x14ac:dyDescent="0.25">
      <c r="B33" s="39" t="s">
        <v>23</v>
      </c>
      <c r="C33" s="29">
        <f t="shared" si="0"/>
        <v>-8.1818181818181818E-2</v>
      </c>
    </row>
    <row r="34" spans="1:26" ht="17.100000000000001" customHeight="1" thickBot="1" x14ac:dyDescent="0.25">
      <c r="B34" s="39" t="s">
        <v>10</v>
      </c>
      <c r="C34" s="29">
        <f t="shared" si="0"/>
        <v>-5.8165548098434001E-2</v>
      </c>
    </row>
    <row r="35" spans="1:26" ht="17.100000000000001" customHeight="1" thickBot="1" x14ac:dyDescent="0.25">
      <c r="B35" s="39" t="s">
        <v>40</v>
      </c>
      <c r="C35" s="29">
        <f t="shared" si="0"/>
        <v>-5.8309037900874635E-3</v>
      </c>
    </row>
    <row r="36" spans="1:26" ht="17.100000000000001" customHeight="1" thickBot="1" x14ac:dyDescent="0.25">
      <c r="B36" s="39" t="s">
        <v>11</v>
      </c>
      <c r="C36" s="29">
        <f t="shared" si="0"/>
        <v>4.0540540540540543E-2</v>
      </c>
    </row>
    <row r="37" spans="1:26" ht="17.100000000000001" customHeight="1" thickBot="1" x14ac:dyDescent="0.25">
      <c r="B37" s="39" t="s">
        <v>4</v>
      </c>
      <c r="C37" s="29">
        <f t="shared" si="0"/>
        <v>0.1415929203539823</v>
      </c>
    </row>
    <row r="38" spans="1:26" ht="17.100000000000001" customHeight="1" thickBot="1" x14ac:dyDescent="0.25">
      <c r="B38" s="39" t="s">
        <v>512</v>
      </c>
      <c r="C38" s="29">
        <f t="shared" si="0"/>
        <v>1.2269938650306749E-2</v>
      </c>
    </row>
    <row r="39" spans="1:26" ht="17.100000000000001" customHeight="1" thickBot="1" x14ac:dyDescent="0.25">
      <c r="B39" s="39" t="s">
        <v>513</v>
      </c>
      <c r="C39" s="29">
        <f t="shared" si="0"/>
        <v>-0.42452830188679247</v>
      </c>
    </row>
    <row r="40" spans="1:26" ht="17.100000000000001" customHeight="1" thickBot="1" x14ac:dyDescent="0.25">
      <c r="B40" s="39" t="s">
        <v>514</v>
      </c>
      <c r="C40" s="29">
        <f t="shared" si="0"/>
        <v>-0.18867924528301888</v>
      </c>
    </row>
    <row r="41" spans="1:26" ht="17.100000000000001" customHeight="1" thickBot="1" x14ac:dyDescent="0.25">
      <c r="B41" s="39" t="s">
        <v>24</v>
      </c>
      <c r="C41" s="29">
        <f t="shared" si="0"/>
        <v>0</v>
      </c>
    </row>
    <row r="42" spans="1:26" ht="17.100000000000001" customHeight="1" thickBot="1" x14ac:dyDescent="0.25">
      <c r="B42" s="39" t="s">
        <v>5</v>
      </c>
      <c r="C42" s="29">
        <f t="shared" si="0"/>
        <v>-0.36363636363636365</v>
      </c>
    </row>
    <row r="43" spans="1:26" ht="17.100000000000001" customHeight="1" thickBot="1" x14ac:dyDescent="0.25">
      <c r="B43" s="40" t="s">
        <v>12</v>
      </c>
      <c r="C43" s="43">
        <f t="shared" si="0"/>
        <v>-3.9077037588388534E-2</v>
      </c>
    </row>
    <row r="46" spans="1:26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0" ht="39" customHeight="1" x14ac:dyDescent="0.2">
      <c r="A49" s="64"/>
      <c r="B49" s="64"/>
      <c r="C49" s="41">
        <v>2021</v>
      </c>
      <c r="D49" s="25">
        <v>2022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>
        <v>2022</v>
      </c>
      <c r="Q49" s="64"/>
      <c r="R49" s="64"/>
      <c r="S49" s="64"/>
      <c r="T49" s="64"/>
    </row>
    <row r="50" spans="1:20" ht="15" thickBot="1" x14ac:dyDescent="0.25">
      <c r="A50" s="64"/>
      <c r="B50" s="39" t="s">
        <v>517</v>
      </c>
      <c r="C50" s="63">
        <f t="shared" ref="C50:D67" si="1">+C5/O50*100000</f>
        <v>6.0864237458466812</v>
      </c>
      <c r="D50" s="63">
        <f t="shared" si="1"/>
        <v>5.8026360810449455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>
        <v>8642185</v>
      </c>
      <c r="P50" s="64">
        <v>8668474</v>
      </c>
      <c r="Q50" s="64"/>
      <c r="R50" s="64"/>
      <c r="S50" s="64"/>
      <c r="T50" s="64"/>
    </row>
    <row r="51" spans="1:20" ht="15" thickBot="1" x14ac:dyDescent="0.25">
      <c r="A51" s="64"/>
      <c r="B51" s="39" t="s">
        <v>518</v>
      </c>
      <c r="C51" s="63">
        <f t="shared" si="1"/>
        <v>4.9009961086090899</v>
      </c>
      <c r="D51" s="63">
        <f t="shared" ref="D51:D67" si="2">+D6/$P51*100000</f>
        <v>5.5793684004176987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>
        <v>1326261</v>
      </c>
      <c r="P51" s="64">
        <v>1326315</v>
      </c>
      <c r="Q51" s="64"/>
      <c r="R51" s="64"/>
      <c r="S51" s="64"/>
      <c r="T51" s="64"/>
    </row>
    <row r="52" spans="1:20" ht="15" thickBot="1" x14ac:dyDescent="0.25">
      <c r="A52" s="64"/>
      <c r="B52" s="39" t="s">
        <v>519</v>
      </c>
      <c r="C52" s="63">
        <f t="shared" si="1"/>
        <v>5.8312380410202893</v>
      </c>
      <c r="D52" s="63">
        <f t="shared" si="2"/>
        <v>8.0622204350413966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>
        <v>1011792</v>
      </c>
      <c r="P52" s="64">
        <v>1004686</v>
      </c>
      <c r="Q52" s="64"/>
      <c r="R52" s="64"/>
      <c r="S52" s="64"/>
      <c r="T52" s="64"/>
    </row>
    <row r="53" spans="1:20" ht="15" thickBot="1" x14ac:dyDescent="0.25">
      <c r="A53" s="64"/>
      <c r="B53" s="39" t="s">
        <v>39</v>
      </c>
      <c r="C53" s="63">
        <f t="shared" si="1"/>
        <v>5.7970619126212268</v>
      </c>
      <c r="D53" s="63">
        <f t="shared" si="2"/>
        <v>5.3541425340731674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>
        <v>1173008</v>
      </c>
      <c r="P53" s="64">
        <v>1176659</v>
      </c>
      <c r="Q53" s="64"/>
      <c r="R53" s="64"/>
      <c r="S53" s="64"/>
      <c r="T53" s="64"/>
    </row>
    <row r="54" spans="1:20" ht="15" thickBot="1" x14ac:dyDescent="0.25">
      <c r="A54" s="64"/>
      <c r="B54" s="39" t="s">
        <v>2</v>
      </c>
      <c r="C54" s="63">
        <f t="shared" si="1"/>
        <v>7.0871591720725426</v>
      </c>
      <c r="D54" s="63">
        <f t="shared" si="2"/>
        <v>5.6022383238102931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>
        <v>2172944</v>
      </c>
      <c r="P54" s="64">
        <v>2177701</v>
      </c>
      <c r="Q54" s="64"/>
      <c r="R54" s="64"/>
      <c r="S54" s="64"/>
      <c r="T54" s="64"/>
    </row>
    <row r="55" spans="1:20" ht="15" thickBot="1" x14ac:dyDescent="0.25">
      <c r="A55" s="64"/>
      <c r="B55" s="39" t="s">
        <v>3</v>
      </c>
      <c r="C55" s="63">
        <f t="shared" si="1"/>
        <v>4.7903617920743464</v>
      </c>
      <c r="D55" s="63">
        <f t="shared" si="2"/>
        <v>5.4663291208434543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>
        <v>584507</v>
      </c>
      <c r="P55" s="64">
        <v>585402</v>
      </c>
      <c r="Q55" s="64"/>
      <c r="R55" s="64"/>
      <c r="S55" s="64"/>
      <c r="T55" s="64"/>
    </row>
    <row r="56" spans="1:20" ht="15" thickBot="1" x14ac:dyDescent="0.25">
      <c r="A56" s="64"/>
      <c r="B56" s="39" t="s">
        <v>520</v>
      </c>
      <c r="C56" s="63">
        <f t="shared" si="1"/>
        <v>5.0773370751768994</v>
      </c>
      <c r="D56" s="63">
        <f t="shared" si="2"/>
        <v>4.9733630049227866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>
        <v>2383139</v>
      </c>
      <c r="P56" s="64">
        <v>2372640</v>
      </c>
      <c r="Q56" s="64"/>
      <c r="R56" s="64"/>
      <c r="S56" s="64"/>
      <c r="T56" s="64"/>
    </row>
    <row r="57" spans="1:20" ht="15" thickBot="1" x14ac:dyDescent="0.25">
      <c r="A57" s="64"/>
      <c r="B57" s="39" t="s">
        <v>521</v>
      </c>
      <c r="C57" s="63">
        <f t="shared" si="1"/>
        <v>5.367000363980206</v>
      </c>
      <c r="D57" s="63">
        <f t="shared" si="2"/>
        <v>4.9188439450492076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>
        <v>2049562</v>
      </c>
      <c r="P57" s="64">
        <v>2053328</v>
      </c>
      <c r="Q57" s="64"/>
      <c r="R57" s="64"/>
      <c r="S57" s="64"/>
      <c r="T57" s="64"/>
    </row>
    <row r="58" spans="1:20" ht="15" thickBot="1" x14ac:dyDescent="0.25">
      <c r="A58" s="64"/>
      <c r="B58" s="39" t="s">
        <v>10</v>
      </c>
      <c r="C58" s="63">
        <f t="shared" si="1"/>
        <v>5.7578147199628198</v>
      </c>
      <c r="D58" s="63">
        <f t="shared" si="2"/>
        <v>5.4025537781880804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>
        <v>7763362</v>
      </c>
      <c r="P58" s="64">
        <v>7792611</v>
      </c>
      <c r="Q58" s="64"/>
      <c r="R58" s="64"/>
      <c r="S58" s="64"/>
      <c r="T58" s="64"/>
    </row>
    <row r="59" spans="1:20" ht="15" thickBot="1" x14ac:dyDescent="0.25">
      <c r="A59" s="64"/>
      <c r="B59" s="39" t="s">
        <v>522</v>
      </c>
      <c r="C59" s="63">
        <f t="shared" si="1"/>
        <v>6.7811514830160817</v>
      </c>
      <c r="D59" s="63">
        <f t="shared" si="2"/>
        <v>6.6889409052667457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>
        <v>5058138</v>
      </c>
      <c r="P59" s="64">
        <v>5097967</v>
      </c>
      <c r="Q59" s="64"/>
      <c r="R59" s="64"/>
      <c r="S59" s="64"/>
      <c r="T59" s="64"/>
    </row>
    <row r="60" spans="1:20" ht="15" thickBot="1" x14ac:dyDescent="0.25">
      <c r="A60" s="64"/>
      <c r="B60" s="39" t="s">
        <v>11</v>
      </c>
      <c r="C60" s="63">
        <f t="shared" si="1"/>
        <v>6.9844200241434411</v>
      </c>
      <c r="D60" s="63">
        <f t="shared" si="2"/>
        <v>7.3001281788739982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>
        <v>1059501</v>
      </c>
      <c r="P60" s="64">
        <v>1054776</v>
      </c>
      <c r="Q60" s="64"/>
      <c r="R60" s="64"/>
      <c r="S60" s="64"/>
      <c r="T60" s="64"/>
    </row>
    <row r="61" spans="1:20" ht="15" thickBot="1" x14ac:dyDescent="0.25">
      <c r="A61" s="64"/>
      <c r="B61" s="39" t="s">
        <v>4</v>
      </c>
      <c r="C61" s="63">
        <f t="shared" si="1"/>
        <v>4.191946639857993</v>
      </c>
      <c r="D61" s="63">
        <f t="shared" si="2"/>
        <v>4.7947119901994606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>
        <v>2695645</v>
      </c>
      <c r="P61" s="64">
        <v>2690464</v>
      </c>
      <c r="Q61" s="64"/>
      <c r="R61" s="64"/>
      <c r="S61" s="64"/>
      <c r="T61" s="64"/>
    </row>
    <row r="62" spans="1:20" ht="15" thickBot="1" x14ac:dyDescent="0.25">
      <c r="A62" s="64"/>
      <c r="B62" s="39" t="s">
        <v>523</v>
      </c>
      <c r="C62" s="63">
        <f t="shared" si="1"/>
        <v>4.8287347041311302</v>
      </c>
      <c r="D62" s="63">
        <f t="shared" si="2"/>
        <v>4.8886455429774163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>
        <v>6751251</v>
      </c>
      <c r="P62" s="64">
        <v>6750336</v>
      </c>
      <c r="Q62" s="64"/>
      <c r="R62" s="64"/>
      <c r="S62" s="64"/>
      <c r="T62" s="64"/>
    </row>
    <row r="63" spans="1:20" ht="15" thickBot="1" x14ac:dyDescent="0.25">
      <c r="A63" s="64"/>
      <c r="B63" s="39" t="s">
        <v>524</v>
      </c>
      <c r="C63" s="63">
        <f t="shared" si="1"/>
        <v>6.9806372926717799</v>
      </c>
      <c r="D63" s="63">
        <f t="shared" si="2"/>
        <v>3.982040345249426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>
        <v>1518486</v>
      </c>
      <c r="P63" s="64">
        <v>1531878</v>
      </c>
      <c r="Q63" s="64"/>
      <c r="R63" s="64"/>
      <c r="S63" s="64"/>
      <c r="T63" s="64"/>
    </row>
    <row r="64" spans="1:20" ht="15" thickBot="1" x14ac:dyDescent="0.25">
      <c r="A64" s="64"/>
      <c r="B64" s="39" t="s">
        <v>525</v>
      </c>
      <c r="C64" s="63">
        <f t="shared" si="1"/>
        <v>8.0116456071240165</v>
      </c>
      <c r="D64" s="63">
        <f t="shared" si="2"/>
        <v>6.4747627300611192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>
        <v>661537</v>
      </c>
      <c r="P64" s="64">
        <v>664117</v>
      </c>
      <c r="Q64" s="64"/>
      <c r="R64" s="64"/>
      <c r="S64" s="64"/>
      <c r="T64" s="64"/>
    </row>
    <row r="65" spans="1:26" ht="15" thickBot="1" x14ac:dyDescent="0.25">
      <c r="A65" s="64"/>
      <c r="B65" s="39" t="s">
        <v>526</v>
      </c>
      <c r="C65" s="63">
        <f t="shared" si="1"/>
        <v>3.2520428023033494</v>
      </c>
      <c r="D65" s="63">
        <f t="shared" si="2"/>
        <v>3.2606126147667709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>
        <v>2213993</v>
      </c>
      <c r="P65" s="64">
        <v>2208174</v>
      </c>
      <c r="Q65" s="64"/>
      <c r="R65" s="64"/>
      <c r="S65" s="64"/>
      <c r="T65" s="64"/>
    </row>
    <row r="66" spans="1:26" ht="15" thickBot="1" x14ac:dyDescent="0.25">
      <c r="A66" s="64"/>
      <c r="B66" s="39" t="s">
        <v>5</v>
      </c>
      <c r="C66" s="63">
        <f t="shared" si="1"/>
        <v>6.8793856083253075</v>
      </c>
      <c r="D66" s="63">
        <f t="shared" si="2"/>
        <v>4.3764770610080905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>
        <v>319796</v>
      </c>
      <c r="P66" s="64">
        <v>319892</v>
      </c>
      <c r="Q66" s="64"/>
      <c r="R66" s="64"/>
      <c r="S66" s="64"/>
      <c r="T66" s="64"/>
    </row>
    <row r="67" spans="1:26" ht="15" thickBot="1" x14ac:dyDescent="0.25">
      <c r="A67" s="64"/>
      <c r="B67" s="40" t="s">
        <v>12</v>
      </c>
      <c r="C67" s="65">
        <f t="shared" si="1"/>
        <v>5.6705580510771032</v>
      </c>
      <c r="D67" s="65">
        <f t="shared" si="2"/>
        <v>5.4386038080337151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>
        <v>47385107</v>
      </c>
      <c r="P67" s="64">
        <v>47475420</v>
      </c>
      <c r="Q67" s="64"/>
      <c r="R67" s="64"/>
      <c r="S67" s="64"/>
      <c r="T67" s="64"/>
    </row>
    <row r="68" spans="1:26" ht="13.5" thickBot="1" x14ac:dyDescent="0.25">
      <c r="A68" s="64"/>
      <c r="B68" s="64"/>
      <c r="C68" s="63"/>
      <c r="D68" s="63"/>
      <c r="E68" s="63"/>
      <c r="F68" s="63"/>
      <c r="G68" s="63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zoomScaleNormal="100" workbookViewId="0"/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4" width="12.28515625" style="2" customWidth="1"/>
    <col min="15" max="15" width="0.5703125" style="2" hidden="1" customWidth="1"/>
    <col min="16" max="16" width="0.28515625" style="2" hidden="1" customWidth="1"/>
    <col min="17" max="19" width="12.28515625" style="2" customWidth="1"/>
    <col min="20" max="20" width="12" style="2" customWidth="1"/>
    <col min="21" max="21" width="15.7109375" style="2" hidden="1" customWidth="1"/>
    <col min="22" max="22" width="13" style="2" hidden="1" customWidth="1"/>
    <col min="23" max="75" width="12.28515625" style="2" customWidth="1"/>
    <col min="76" max="16384" width="9.140625" style="2"/>
  </cols>
  <sheetData>
    <row r="1" spans="2:10" s="17" customFormat="1" ht="15.75" customHeight="1" x14ac:dyDescent="0.2">
      <c r="J1" s="6"/>
    </row>
    <row r="2" spans="2:10" s="17" customFormat="1" ht="39" customHeight="1" x14ac:dyDescent="0.2">
      <c r="B2" s="45"/>
      <c r="C2" s="11"/>
      <c r="D2" s="11"/>
      <c r="E2"/>
    </row>
    <row r="3" spans="2:10" s="17" customFormat="1" ht="14.25" customHeight="1" x14ac:dyDescent="0.2"/>
    <row r="4" spans="2:10" s="17" customFormat="1" ht="39" customHeight="1" x14ac:dyDescent="0.2">
      <c r="C4" s="41">
        <v>2021</v>
      </c>
      <c r="D4" s="25">
        <v>2022</v>
      </c>
    </row>
    <row r="5" spans="2:10" s="17" customFormat="1" ht="17.100000000000001" customHeight="1" thickBot="1" x14ac:dyDescent="0.25">
      <c r="B5" s="39" t="s">
        <v>0</v>
      </c>
      <c r="C5" s="28">
        <v>8502</v>
      </c>
      <c r="D5" s="28">
        <v>8225</v>
      </c>
      <c r="F5" s="67"/>
      <c r="G5" s="67"/>
    </row>
    <row r="6" spans="2:10" s="17" customFormat="1" ht="17.100000000000001" customHeight="1" thickBot="1" x14ac:dyDescent="0.25">
      <c r="B6" s="39" t="s">
        <v>1</v>
      </c>
      <c r="C6" s="28">
        <v>752</v>
      </c>
      <c r="D6" s="28">
        <v>741</v>
      </c>
      <c r="F6" s="67"/>
      <c r="G6" s="67"/>
    </row>
    <row r="7" spans="2:10" s="17" customFormat="1" ht="17.100000000000001" customHeight="1" thickBot="1" x14ac:dyDescent="0.25">
      <c r="B7" s="39" t="s">
        <v>511</v>
      </c>
      <c r="C7" s="28">
        <v>672</v>
      </c>
      <c r="D7" s="28">
        <v>755</v>
      </c>
      <c r="F7" s="67"/>
      <c r="G7" s="67"/>
    </row>
    <row r="8" spans="2:10" s="17" customFormat="1" ht="17.100000000000001" customHeight="1" thickBot="1" x14ac:dyDescent="0.25">
      <c r="B8" s="39" t="s">
        <v>39</v>
      </c>
      <c r="C8" s="28">
        <v>839</v>
      </c>
      <c r="D8" s="28">
        <v>814</v>
      </c>
      <c r="F8" s="67"/>
      <c r="G8" s="67"/>
    </row>
    <row r="9" spans="2:10" s="17" customFormat="1" ht="17.100000000000001" customHeight="1" thickBot="1" x14ac:dyDescent="0.25">
      <c r="B9" s="39" t="s">
        <v>2</v>
      </c>
      <c r="C9" s="28">
        <v>2185</v>
      </c>
      <c r="D9" s="28">
        <v>2252</v>
      </c>
      <c r="F9" s="67"/>
      <c r="G9" s="67"/>
    </row>
    <row r="10" spans="2:10" s="17" customFormat="1" ht="17.100000000000001" customHeight="1" thickBot="1" x14ac:dyDescent="0.25">
      <c r="B10" s="39" t="s">
        <v>3</v>
      </c>
      <c r="C10" s="28">
        <v>438</v>
      </c>
      <c r="D10" s="28">
        <v>436</v>
      </c>
      <c r="F10" s="67"/>
      <c r="G10" s="67"/>
    </row>
    <row r="11" spans="2:10" s="17" customFormat="1" ht="17.100000000000001" customHeight="1" thickBot="1" x14ac:dyDescent="0.25">
      <c r="B11" s="39" t="s">
        <v>38</v>
      </c>
      <c r="C11" s="28">
        <v>1385</v>
      </c>
      <c r="D11" s="28">
        <v>1385</v>
      </c>
      <c r="F11" s="67"/>
      <c r="G11" s="67"/>
    </row>
    <row r="12" spans="2:10" s="17" customFormat="1" ht="17.100000000000001" customHeight="1" thickBot="1" x14ac:dyDescent="0.25">
      <c r="B12" s="39" t="s">
        <v>23</v>
      </c>
      <c r="C12" s="28">
        <v>1697</v>
      </c>
      <c r="D12" s="28">
        <v>1663</v>
      </c>
      <c r="F12" s="67"/>
      <c r="G12" s="67"/>
    </row>
    <row r="13" spans="2:10" s="17" customFormat="1" ht="17.100000000000001" customHeight="1" thickBot="1" x14ac:dyDescent="0.25">
      <c r="B13" s="39" t="s">
        <v>10</v>
      </c>
      <c r="C13" s="28">
        <v>4963</v>
      </c>
      <c r="D13" s="28">
        <v>4956</v>
      </c>
      <c r="F13" s="67"/>
      <c r="G13" s="67"/>
    </row>
    <row r="14" spans="2:10" s="17" customFormat="1" ht="17.100000000000001" customHeight="1" thickBot="1" x14ac:dyDescent="0.25">
      <c r="B14" s="39" t="s">
        <v>40</v>
      </c>
      <c r="C14" s="28">
        <v>4264</v>
      </c>
      <c r="D14" s="28">
        <v>4220</v>
      </c>
      <c r="F14" s="67"/>
      <c r="G14" s="67"/>
    </row>
    <row r="15" spans="2:10" s="17" customFormat="1" ht="17.100000000000001" customHeight="1" thickBot="1" x14ac:dyDescent="0.25">
      <c r="B15" s="39" t="s">
        <v>11</v>
      </c>
      <c r="C15" s="28">
        <v>691</v>
      </c>
      <c r="D15" s="28">
        <v>679</v>
      </c>
      <c r="F15" s="67"/>
      <c r="G15" s="67"/>
    </row>
    <row r="16" spans="2:10" s="17" customFormat="1" ht="17.100000000000001" customHeight="1" thickBot="1" x14ac:dyDescent="0.25">
      <c r="B16" s="39" t="s">
        <v>4</v>
      </c>
      <c r="C16" s="28">
        <v>1934</v>
      </c>
      <c r="D16" s="28">
        <v>2037</v>
      </c>
      <c r="F16" s="67"/>
      <c r="G16" s="67"/>
    </row>
    <row r="17" spans="2:7" s="17" customFormat="1" ht="17.100000000000001" customHeight="1" thickBot="1" x14ac:dyDescent="0.25">
      <c r="B17" s="39" t="s">
        <v>512</v>
      </c>
      <c r="C17" s="28">
        <v>4757</v>
      </c>
      <c r="D17" s="28">
        <v>4783</v>
      </c>
      <c r="F17" s="67"/>
      <c r="G17" s="67"/>
    </row>
    <row r="18" spans="2:7" s="17" customFormat="1" ht="17.100000000000001" customHeight="1" thickBot="1" x14ac:dyDescent="0.25">
      <c r="B18" s="39" t="s">
        <v>513</v>
      </c>
      <c r="C18" s="28">
        <v>1440</v>
      </c>
      <c r="D18" s="28">
        <v>1446</v>
      </c>
      <c r="F18" s="67"/>
      <c r="G18" s="67"/>
    </row>
    <row r="19" spans="2:7" s="17" customFormat="1" ht="17.100000000000001" customHeight="1" thickBot="1" x14ac:dyDescent="0.25">
      <c r="B19" s="39" t="s">
        <v>514</v>
      </c>
      <c r="C19" s="28">
        <v>379</v>
      </c>
      <c r="D19" s="28">
        <v>366</v>
      </c>
      <c r="F19" s="67"/>
      <c r="G19" s="67"/>
    </row>
    <row r="20" spans="2:7" s="17" customFormat="1" ht="17.100000000000001" customHeight="1" thickBot="1" x14ac:dyDescent="0.25">
      <c r="B20" s="39" t="s">
        <v>24</v>
      </c>
      <c r="C20" s="28">
        <v>1221</v>
      </c>
      <c r="D20" s="28">
        <v>1263</v>
      </c>
      <c r="F20" s="67"/>
      <c r="G20" s="67"/>
    </row>
    <row r="21" spans="2:7" s="17" customFormat="1" ht="17.100000000000001" customHeight="1" thickBot="1" x14ac:dyDescent="0.25">
      <c r="B21" s="39" t="s">
        <v>5</v>
      </c>
      <c r="C21" s="28">
        <v>218</v>
      </c>
      <c r="D21" s="28">
        <v>232</v>
      </c>
      <c r="F21" s="67"/>
      <c r="G21" s="67"/>
    </row>
    <row r="22" spans="2:7" s="17" customFormat="1" ht="17.100000000000001" customHeight="1" thickBot="1" x14ac:dyDescent="0.25">
      <c r="B22" s="40" t="s">
        <v>12</v>
      </c>
      <c r="C22" s="42">
        <v>36337</v>
      </c>
      <c r="D22" s="42">
        <f>SUM(D5:D21)</f>
        <v>36253</v>
      </c>
      <c r="F22" s="67"/>
      <c r="G22" s="67"/>
    </row>
    <row r="25" spans="2:7" ht="39" customHeight="1" x14ac:dyDescent="0.2">
      <c r="B25" s="17"/>
      <c r="C25" s="26" t="s">
        <v>530</v>
      </c>
    </row>
    <row r="26" spans="2:7" ht="17.100000000000001" customHeight="1" thickBot="1" x14ac:dyDescent="0.25">
      <c r="B26" s="39" t="s">
        <v>0</v>
      </c>
      <c r="C26" s="29">
        <f t="shared" ref="C26:C43" si="0">+(D5-C5)/C5</f>
        <v>-3.2580569277816981E-2</v>
      </c>
    </row>
    <row r="27" spans="2:7" ht="17.100000000000001" customHeight="1" thickBot="1" x14ac:dyDescent="0.25">
      <c r="B27" s="39" t="s">
        <v>1</v>
      </c>
      <c r="C27" s="29">
        <f t="shared" si="0"/>
        <v>-1.4627659574468085E-2</v>
      </c>
    </row>
    <row r="28" spans="2:7" ht="17.100000000000001" customHeight="1" thickBot="1" x14ac:dyDescent="0.25">
      <c r="B28" s="39" t="s">
        <v>511</v>
      </c>
      <c r="C28" s="29">
        <f t="shared" si="0"/>
        <v>0.12351190476190477</v>
      </c>
    </row>
    <row r="29" spans="2:7" ht="17.100000000000001" customHeight="1" thickBot="1" x14ac:dyDescent="0.25">
      <c r="B29" s="39" t="s">
        <v>39</v>
      </c>
      <c r="C29" s="29">
        <f t="shared" si="0"/>
        <v>-2.9797377830750895E-2</v>
      </c>
    </row>
    <row r="30" spans="2:7" ht="17.100000000000001" customHeight="1" thickBot="1" x14ac:dyDescent="0.25">
      <c r="B30" s="39" t="s">
        <v>2</v>
      </c>
      <c r="C30" s="29">
        <f t="shared" si="0"/>
        <v>3.0663615560640733E-2</v>
      </c>
    </row>
    <row r="31" spans="2:7" ht="17.100000000000001" customHeight="1" thickBot="1" x14ac:dyDescent="0.25">
      <c r="B31" s="39" t="s">
        <v>3</v>
      </c>
      <c r="C31" s="29">
        <f t="shared" si="0"/>
        <v>-4.5662100456621002E-3</v>
      </c>
    </row>
    <row r="32" spans="2:7" ht="17.100000000000001" customHeight="1" thickBot="1" x14ac:dyDescent="0.25">
      <c r="B32" s="39" t="s">
        <v>38</v>
      </c>
      <c r="C32" s="29">
        <f t="shared" si="0"/>
        <v>0</v>
      </c>
    </row>
    <row r="33" spans="1:26" ht="17.100000000000001" customHeight="1" thickBot="1" x14ac:dyDescent="0.25">
      <c r="B33" s="39" t="s">
        <v>23</v>
      </c>
      <c r="C33" s="29">
        <f t="shared" si="0"/>
        <v>-2.0035356511490868E-2</v>
      </c>
    </row>
    <row r="34" spans="1:26" ht="17.100000000000001" customHeight="1" thickBot="1" x14ac:dyDescent="0.25">
      <c r="B34" s="39" t="s">
        <v>10</v>
      </c>
      <c r="C34" s="29">
        <f t="shared" si="0"/>
        <v>-1.4104372355430183E-3</v>
      </c>
    </row>
    <row r="35" spans="1:26" ht="17.100000000000001" customHeight="1" thickBot="1" x14ac:dyDescent="0.25">
      <c r="B35" s="39" t="s">
        <v>40</v>
      </c>
      <c r="C35" s="29">
        <f t="shared" si="0"/>
        <v>-1.0318949343339587E-2</v>
      </c>
    </row>
    <row r="36" spans="1:26" ht="17.100000000000001" customHeight="1" thickBot="1" x14ac:dyDescent="0.25">
      <c r="B36" s="39" t="s">
        <v>11</v>
      </c>
      <c r="C36" s="29">
        <f t="shared" si="0"/>
        <v>-1.7366136034732273E-2</v>
      </c>
    </row>
    <row r="37" spans="1:26" ht="17.100000000000001" customHeight="1" thickBot="1" x14ac:dyDescent="0.25">
      <c r="B37" s="39" t="s">
        <v>4</v>
      </c>
      <c r="C37" s="29">
        <f t="shared" si="0"/>
        <v>5.3257497414684593E-2</v>
      </c>
    </row>
    <row r="38" spans="1:26" ht="17.100000000000001" customHeight="1" thickBot="1" x14ac:dyDescent="0.25">
      <c r="B38" s="39" t="s">
        <v>512</v>
      </c>
      <c r="C38" s="29">
        <f t="shared" si="0"/>
        <v>5.4656295984864415E-3</v>
      </c>
    </row>
    <row r="39" spans="1:26" ht="17.100000000000001" customHeight="1" thickBot="1" x14ac:dyDescent="0.25">
      <c r="B39" s="39" t="s">
        <v>513</v>
      </c>
      <c r="C39" s="29">
        <f t="shared" si="0"/>
        <v>4.1666666666666666E-3</v>
      </c>
    </row>
    <row r="40" spans="1:26" ht="17.100000000000001" customHeight="1" thickBot="1" x14ac:dyDescent="0.25">
      <c r="B40" s="39" t="s">
        <v>514</v>
      </c>
      <c r="C40" s="29">
        <f t="shared" si="0"/>
        <v>-3.430079155672823E-2</v>
      </c>
    </row>
    <row r="41" spans="1:26" ht="17.100000000000001" customHeight="1" thickBot="1" x14ac:dyDescent="0.25">
      <c r="B41" s="39" t="s">
        <v>24</v>
      </c>
      <c r="C41" s="29">
        <f t="shared" si="0"/>
        <v>3.4398034398034398E-2</v>
      </c>
    </row>
    <row r="42" spans="1:26" ht="17.100000000000001" customHeight="1" thickBot="1" x14ac:dyDescent="0.25">
      <c r="B42" s="39" t="s">
        <v>5</v>
      </c>
      <c r="C42" s="29">
        <f t="shared" si="0"/>
        <v>6.4220183486238536E-2</v>
      </c>
    </row>
    <row r="43" spans="1:26" ht="17.100000000000001" customHeight="1" thickBot="1" x14ac:dyDescent="0.25">
      <c r="B43" s="40" t="s">
        <v>12</v>
      </c>
      <c r="C43" s="43">
        <f t="shared" si="0"/>
        <v>-2.3116933153534964E-3</v>
      </c>
    </row>
    <row r="46" spans="1:26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0" ht="39" customHeight="1" x14ac:dyDescent="0.2">
      <c r="A49" s="64"/>
      <c r="B49" s="64"/>
      <c r="C49" s="41">
        <v>2021</v>
      </c>
      <c r="D49" s="25">
        <v>2022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>
        <v>2022</v>
      </c>
      <c r="Q49" s="64"/>
      <c r="R49" s="64"/>
      <c r="S49" s="64"/>
      <c r="T49" s="64"/>
    </row>
    <row r="50" spans="1:20" ht="15" thickBot="1" x14ac:dyDescent="0.25">
      <c r="A50" s="64"/>
      <c r="B50" s="39" t="s">
        <v>517</v>
      </c>
      <c r="C50" s="63">
        <f t="shared" ref="C50:D67" si="1">+C5/O50*100000</f>
        <v>98.377898644845033</v>
      </c>
      <c r="D50" s="63">
        <f t="shared" si="1"/>
        <v>94.884059178120623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>
        <v>8642185</v>
      </c>
      <c r="P50" s="64">
        <v>8668474</v>
      </c>
      <c r="Q50" s="64"/>
      <c r="R50" s="64"/>
      <c r="S50" s="64"/>
      <c r="T50" s="64"/>
    </row>
    <row r="51" spans="1:20" ht="15" thickBot="1" x14ac:dyDescent="0.25">
      <c r="A51" s="64"/>
      <c r="B51" s="39" t="s">
        <v>518</v>
      </c>
      <c r="C51" s="63">
        <f t="shared" si="1"/>
        <v>56.700754979600553</v>
      </c>
      <c r="D51" s="63">
        <f t="shared" si="1"/>
        <v>55.869080874452905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>
        <v>1326261</v>
      </c>
      <c r="P51" s="64">
        <v>1326315</v>
      </c>
      <c r="Q51" s="64"/>
      <c r="R51" s="64"/>
      <c r="S51" s="64"/>
      <c r="T51" s="64"/>
    </row>
    <row r="52" spans="1:20" ht="15" thickBot="1" x14ac:dyDescent="0.25">
      <c r="A52" s="64"/>
      <c r="B52" s="39" t="s">
        <v>519</v>
      </c>
      <c r="C52" s="63">
        <f t="shared" si="1"/>
        <v>66.416812941790411</v>
      </c>
      <c r="D52" s="63">
        <f t="shared" si="1"/>
        <v>75.147857141435239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>
        <v>1011792</v>
      </c>
      <c r="P52" s="64">
        <v>1004686</v>
      </c>
      <c r="Q52" s="64"/>
      <c r="R52" s="64"/>
      <c r="S52" s="64"/>
      <c r="T52" s="64"/>
    </row>
    <row r="53" spans="1:20" ht="15" thickBot="1" x14ac:dyDescent="0.25">
      <c r="A53" s="64"/>
      <c r="B53" s="39" t="s">
        <v>39</v>
      </c>
      <c r="C53" s="63">
        <f t="shared" si="1"/>
        <v>71.525513892488362</v>
      </c>
      <c r="D53" s="63">
        <f t="shared" si="1"/>
        <v>69.178920995802514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>
        <v>1173008</v>
      </c>
      <c r="P53" s="64">
        <v>1176659</v>
      </c>
      <c r="Q53" s="64"/>
      <c r="R53" s="64"/>
      <c r="S53" s="64"/>
      <c r="T53" s="64"/>
    </row>
    <row r="54" spans="1:20" ht="15" thickBot="1" x14ac:dyDescent="0.25">
      <c r="A54" s="64"/>
      <c r="B54" s="39" t="s">
        <v>2</v>
      </c>
      <c r="C54" s="63">
        <f t="shared" si="1"/>
        <v>100.55482331804224</v>
      </c>
      <c r="D54" s="63">
        <f t="shared" si="1"/>
        <v>103.41180905918672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>
        <v>2172944</v>
      </c>
      <c r="P54" s="64">
        <v>2177701</v>
      </c>
      <c r="Q54" s="64"/>
      <c r="R54" s="64"/>
      <c r="S54" s="64"/>
      <c r="T54" s="64"/>
    </row>
    <row r="55" spans="1:20" ht="15" thickBot="1" x14ac:dyDescent="0.25">
      <c r="A55" s="64"/>
      <c r="B55" s="39" t="s">
        <v>3</v>
      </c>
      <c r="C55" s="63">
        <f t="shared" si="1"/>
        <v>74.934945176020136</v>
      </c>
      <c r="D55" s="63">
        <f t="shared" si="1"/>
        <v>74.478734271492073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>
        <v>584507</v>
      </c>
      <c r="P55" s="64">
        <v>585402</v>
      </c>
      <c r="Q55" s="64"/>
      <c r="R55" s="64"/>
      <c r="S55" s="64"/>
      <c r="T55" s="64"/>
    </row>
    <row r="56" spans="1:20" ht="15" thickBot="1" x14ac:dyDescent="0.25">
      <c r="A56" s="64"/>
      <c r="B56" s="39" t="s">
        <v>520</v>
      </c>
      <c r="C56" s="63">
        <f t="shared" si="1"/>
        <v>58.116626852231448</v>
      </c>
      <c r="D56" s="63">
        <f t="shared" si="1"/>
        <v>58.373794591678468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>
        <v>2383139</v>
      </c>
      <c r="P56" s="64">
        <v>2372640</v>
      </c>
      <c r="Q56" s="64"/>
      <c r="R56" s="64"/>
      <c r="S56" s="64"/>
      <c r="T56" s="64"/>
    </row>
    <row r="57" spans="1:20" ht="15" thickBot="1" x14ac:dyDescent="0.25">
      <c r="A57" s="64"/>
      <c r="B57" s="39" t="s">
        <v>521</v>
      </c>
      <c r="C57" s="63">
        <f t="shared" si="1"/>
        <v>82.798178342494637</v>
      </c>
      <c r="D57" s="63">
        <f t="shared" si="1"/>
        <v>80.990470105117154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>
        <v>2049562</v>
      </c>
      <c r="P57" s="64">
        <v>2053328</v>
      </c>
      <c r="Q57" s="64"/>
      <c r="R57" s="64"/>
      <c r="S57" s="64"/>
      <c r="T57" s="64"/>
    </row>
    <row r="58" spans="1:20" ht="15" thickBot="1" x14ac:dyDescent="0.25">
      <c r="A58" s="64"/>
      <c r="B58" s="39" t="s">
        <v>10</v>
      </c>
      <c r="C58" s="63">
        <f t="shared" si="1"/>
        <v>63.928488714039091</v>
      </c>
      <c r="D58" s="63">
        <f t="shared" si="1"/>
        <v>63.598709084798408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>
        <v>7763362</v>
      </c>
      <c r="P58" s="64">
        <v>7792611</v>
      </c>
      <c r="Q58" s="64"/>
      <c r="R58" s="64"/>
      <c r="S58" s="64"/>
      <c r="T58" s="64"/>
    </row>
    <row r="59" spans="1:20" ht="15" thickBot="1" x14ac:dyDescent="0.25">
      <c r="A59" s="64"/>
      <c r="B59" s="39" t="s">
        <v>522</v>
      </c>
      <c r="C59" s="63">
        <f t="shared" si="1"/>
        <v>84.299795695570197</v>
      </c>
      <c r="D59" s="63">
        <f t="shared" si="1"/>
        <v>82.778095660485832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>
        <v>5058138</v>
      </c>
      <c r="P59" s="64">
        <v>5097967</v>
      </c>
      <c r="Q59" s="64"/>
      <c r="R59" s="64"/>
      <c r="S59" s="64"/>
      <c r="T59" s="64"/>
    </row>
    <row r="60" spans="1:20" ht="15" thickBot="1" x14ac:dyDescent="0.25">
      <c r="A60" s="64"/>
      <c r="B60" s="39" t="s">
        <v>11</v>
      </c>
      <c r="C60" s="63">
        <f t="shared" si="1"/>
        <v>65.219381576798895</v>
      </c>
      <c r="D60" s="63">
        <f t="shared" si="1"/>
        <v>64.373857577343443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>
        <v>1059501</v>
      </c>
      <c r="P60" s="64">
        <v>1054776</v>
      </c>
      <c r="Q60" s="64"/>
      <c r="R60" s="64"/>
      <c r="S60" s="64"/>
      <c r="T60" s="64"/>
    </row>
    <row r="61" spans="1:20" ht="15" thickBot="1" x14ac:dyDescent="0.25">
      <c r="A61" s="64"/>
      <c r="B61" s="39" t="s">
        <v>4</v>
      </c>
      <c r="C61" s="63">
        <f t="shared" si="1"/>
        <v>71.745352225534148</v>
      </c>
      <c r="D61" s="63">
        <f t="shared" si="1"/>
        <v>75.711847473149618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>
        <v>2695645</v>
      </c>
      <c r="P61" s="64">
        <v>2690464</v>
      </c>
      <c r="Q61" s="64"/>
      <c r="R61" s="64"/>
      <c r="S61" s="64"/>
      <c r="T61" s="64"/>
    </row>
    <row r="62" spans="1:20" ht="15" thickBot="1" x14ac:dyDescent="0.25">
      <c r="A62" s="64"/>
      <c r="B62" s="39" t="s">
        <v>523</v>
      </c>
      <c r="C62" s="63">
        <f t="shared" si="1"/>
        <v>70.461015299238611</v>
      </c>
      <c r="D62" s="63">
        <f t="shared" si="1"/>
        <v>70.855732218366612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>
        <v>6751251</v>
      </c>
      <c r="P62" s="64">
        <v>6750336</v>
      </c>
      <c r="Q62" s="64"/>
      <c r="R62" s="64"/>
      <c r="S62" s="64"/>
      <c r="T62" s="64"/>
    </row>
    <row r="63" spans="1:20" ht="15" thickBot="1" x14ac:dyDescent="0.25">
      <c r="A63" s="64"/>
      <c r="B63" s="39" t="s">
        <v>524</v>
      </c>
      <c r="C63" s="63">
        <f t="shared" si="1"/>
        <v>94.83129907025814</v>
      </c>
      <c r="D63" s="63">
        <f t="shared" si="1"/>
        <v>94.393939987388023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>
        <v>1518486</v>
      </c>
      <c r="P63" s="64">
        <v>1531878</v>
      </c>
      <c r="Q63" s="64"/>
      <c r="R63" s="64"/>
      <c r="S63" s="64"/>
      <c r="T63" s="64"/>
    </row>
    <row r="64" spans="1:20" ht="15" thickBot="1" x14ac:dyDescent="0.25">
      <c r="A64" s="64"/>
      <c r="B64" s="39" t="s">
        <v>525</v>
      </c>
      <c r="C64" s="63">
        <f t="shared" si="1"/>
        <v>57.290824247169844</v>
      </c>
      <c r="D64" s="63">
        <f t="shared" si="1"/>
        <v>55.110771144241149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>
        <v>661537</v>
      </c>
      <c r="P64" s="64">
        <v>664117</v>
      </c>
      <c r="Q64" s="64"/>
      <c r="R64" s="64"/>
      <c r="S64" s="64"/>
      <c r="T64" s="64"/>
    </row>
    <row r="65" spans="1:26" ht="15" thickBot="1" x14ac:dyDescent="0.25">
      <c r="A65" s="64"/>
      <c r="B65" s="39" t="s">
        <v>526</v>
      </c>
      <c r="C65" s="63">
        <f t="shared" si="1"/>
        <v>55.149225855727636</v>
      </c>
      <c r="D65" s="63">
        <f t="shared" si="1"/>
        <v>57.196579617367107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>
        <v>2213993</v>
      </c>
      <c r="P65" s="64">
        <v>2208174</v>
      </c>
      <c r="Q65" s="64"/>
      <c r="R65" s="64"/>
      <c r="S65" s="64"/>
      <c r="T65" s="64"/>
    </row>
    <row r="66" spans="1:26" ht="15" thickBot="1" x14ac:dyDescent="0.25">
      <c r="A66" s="64"/>
      <c r="B66" s="39" t="s">
        <v>5</v>
      </c>
      <c r="C66" s="63">
        <f t="shared" si="1"/>
        <v>68.168457391587125</v>
      </c>
      <c r="D66" s="63">
        <f t="shared" si="1"/>
        <v>72.52447701099122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>
        <v>319796</v>
      </c>
      <c r="P66" s="64">
        <v>319892</v>
      </c>
      <c r="Q66" s="64"/>
      <c r="R66" s="64"/>
      <c r="S66" s="64"/>
      <c r="T66" s="64"/>
    </row>
    <row r="67" spans="1:26" ht="15" thickBot="1" x14ac:dyDescent="0.25">
      <c r="A67" s="64"/>
      <c r="B67" s="40" t="s">
        <v>12</v>
      </c>
      <c r="C67" s="65">
        <f t="shared" si="1"/>
        <v>76.684431671748683</v>
      </c>
      <c r="D67" s="65">
        <f t="shared" si="1"/>
        <v>76.361620392194524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>
        <v>47385107</v>
      </c>
      <c r="P67" s="64">
        <v>47475420</v>
      </c>
      <c r="Q67" s="64"/>
      <c r="R67" s="64"/>
      <c r="S67" s="64"/>
      <c r="T67" s="64"/>
    </row>
    <row r="68" spans="1:26" ht="13.5" thickBot="1" x14ac:dyDescent="0.25">
      <c r="A68" s="64"/>
      <c r="B68" s="64"/>
      <c r="C68" s="63"/>
      <c r="D68" s="63"/>
      <c r="E68" s="63"/>
      <c r="F68" s="63"/>
      <c r="G68" s="63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zoomScaleNormal="100" workbookViewId="0"/>
  </sheetViews>
  <sheetFormatPr baseColWidth="10" defaultColWidth="9.140625" defaultRowHeight="12.75" x14ac:dyDescent="0.2"/>
  <cols>
    <col min="1" max="1" width="1.42578125" style="2" customWidth="1"/>
    <col min="2" max="2" width="35.7109375" style="2" customWidth="1"/>
    <col min="3" max="13" width="12.28515625" style="2" customWidth="1"/>
    <col min="14" max="14" width="11.7109375" style="2" customWidth="1"/>
    <col min="15" max="15" width="11.85546875" style="2" hidden="1" customWidth="1"/>
    <col min="16" max="16" width="0.140625" style="2" customWidth="1"/>
    <col min="17" max="20" width="12.28515625" style="2" customWidth="1"/>
    <col min="21" max="21" width="0.140625" style="2" customWidth="1"/>
    <col min="22" max="22" width="12.140625" style="2" hidden="1" customWidth="1"/>
    <col min="23" max="69" width="12.28515625" style="2" customWidth="1"/>
    <col min="70" max="16384" width="9.140625" style="2"/>
  </cols>
  <sheetData>
    <row r="1" spans="1:13" s="17" customFormat="1" ht="17.25" customHeight="1" x14ac:dyDescent="0.2">
      <c r="J1" s="6"/>
    </row>
    <row r="2" spans="1:13" s="17" customFormat="1" ht="39" customHeight="1" x14ac:dyDescent="0.2">
      <c r="B2" s="38"/>
      <c r="C2" s="47"/>
      <c r="D2" s="48"/>
    </row>
    <row r="3" spans="1:13" s="17" customFormat="1" ht="12.75" customHeight="1" x14ac:dyDescent="0.2"/>
    <row r="4" spans="1:13" s="17" customFormat="1" ht="39" customHeight="1" x14ac:dyDescent="0.2">
      <c r="C4" s="41">
        <v>2021</v>
      </c>
      <c r="D4" s="25">
        <v>2022</v>
      </c>
    </row>
    <row r="5" spans="1:13" s="17" customFormat="1" ht="17.100000000000001" customHeight="1" thickBot="1" x14ac:dyDescent="0.25">
      <c r="A5" s="2"/>
      <c r="B5" s="39" t="s">
        <v>0</v>
      </c>
      <c r="C5" s="28">
        <v>9562</v>
      </c>
      <c r="D5" s="28">
        <v>9326</v>
      </c>
      <c r="F5" s="67"/>
      <c r="G5" s="67"/>
      <c r="M5" s="66"/>
    </row>
    <row r="6" spans="1:13" s="17" customFormat="1" ht="17.100000000000001" customHeight="1" thickBot="1" x14ac:dyDescent="0.25">
      <c r="A6" s="2"/>
      <c r="B6" s="39" t="s">
        <v>1</v>
      </c>
      <c r="C6" s="28">
        <v>1571</v>
      </c>
      <c r="D6" s="28">
        <v>1529</v>
      </c>
      <c r="F6" s="67"/>
      <c r="G6" s="67"/>
    </row>
    <row r="7" spans="1:13" s="17" customFormat="1" ht="17.100000000000001" customHeight="1" thickBot="1" x14ac:dyDescent="0.25">
      <c r="A7" s="2"/>
      <c r="B7" s="39" t="s">
        <v>511</v>
      </c>
      <c r="C7" s="28">
        <v>1249</v>
      </c>
      <c r="D7" s="28">
        <v>1190</v>
      </c>
      <c r="F7" s="67"/>
      <c r="G7" s="67"/>
    </row>
    <row r="8" spans="1:13" s="17" customFormat="1" ht="17.100000000000001" customHeight="1" thickBot="1" x14ac:dyDescent="0.25">
      <c r="A8" s="2"/>
      <c r="B8" s="39" t="s">
        <v>39</v>
      </c>
      <c r="C8" s="28">
        <v>1758</v>
      </c>
      <c r="D8" s="28">
        <v>1724</v>
      </c>
      <c r="F8" s="67"/>
      <c r="G8" s="67"/>
    </row>
    <row r="9" spans="1:13" s="17" customFormat="1" ht="17.100000000000001" customHeight="1" thickBot="1" x14ac:dyDescent="0.25">
      <c r="A9" s="2"/>
      <c r="B9" s="39" t="s">
        <v>2</v>
      </c>
      <c r="C9" s="28">
        <v>2983</v>
      </c>
      <c r="D9" s="28">
        <v>2959</v>
      </c>
      <c r="F9" s="67"/>
      <c r="G9" s="67"/>
    </row>
    <row r="10" spans="1:13" s="17" customFormat="1" ht="17.100000000000001" customHeight="1" thickBot="1" x14ac:dyDescent="0.25">
      <c r="A10" s="2"/>
      <c r="B10" s="39" t="s">
        <v>3</v>
      </c>
      <c r="C10" s="28">
        <v>776</v>
      </c>
      <c r="D10" s="28">
        <v>678</v>
      </c>
      <c r="F10" s="67"/>
      <c r="G10" s="67"/>
    </row>
    <row r="11" spans="1:13" s="17" customFormat="1" ht="17.100000000000001" customHeight="1" thickBot="1" x14ac:dyDescent="0.25">
      <c r="A11" s="2"/>
      <c r="B11" s="39" t="s">
        <v>38</v>
      </c>
      <c r="C11" s="28">
        <v>2315</v>
      </c>
      <c r="D11" s="28">
        <v>2227</v>
      </c>
      <c r="F11" s="67"/>
      <c r="G11" s="67"/>
    </row>
    <row r="12" spans="1:13" s="17" customFormat="1" ht="17.100000000000001" customHeight="1" thickBot="1" x14ac:dyDescent="0.25">
      <c r="A12" s="2"/>
      <c r="B12" s="39" t="s">
        <v>23</v>
      </c>
      <c r="C12" s="28">
        <v>2260</v>
      </c>
      <c r="D12" s="28">
        <v>2157</v>
      </c>
      <c r="F12" s="67"/>
      <c r="G12" s="67"/>
    </row>
    <row r="13" spans="1:13" s="17" customFormat="1" ht="17.100000000000001" customHeight="1" thickBot="1" x14ac:dyDescent="0.25">
      <c r="A13" s="2"/>
      <c r="B13" s="39" t="s">
        <v>10</v>
      </c>
      <c r="C13" s="28">
        <v>10568</v>
      </c>
      <c r="D13" s="28">
        <v>10264</v>
      </c>
      <c r="F13" s="67"/>
      <c r="G13" s="67"/>
    </row>
    <row r="14" spans="1:13" s="17" customFormat="1" ht="17.100000000000001" customHeight="1" thickBot="1" x14ac:dyDescent="0.25">
      <c r="A14" s="2"/>
      <c r="B14" s="39" t="s">
        <v>40</v>
      </c>
      <c r="C14" s="28">
        <v>7287</v>
      </c>
      <c r="D14" s="28">
        <v>6801</v>
      </c>
      <c r="F14" s="67"/>
      <c r="G14" s="67"/>
    </row>
    <row r="15" spans="1:13" s="17" customFormat="1" ht="17.100000000000001" customHeight="1" thickBot="1" x14ac:dyDescent="0.25">
      <c r="A15" s="2"/>
      <c r="B15" s="39" t="s">
        <v>11</v>
      </c>
      <c r="C15" s="28">
        <v>1169</v>
      </c>
      <c r="D15" s="28">
        <v>1097</v>
      </c>
      <c r="F15" s="67"/>
      <c r="G15" s="67"/>
    </row>
    <row r="16" spans="1:13" s="17" customFormat="1" ht="17.100000000000001" customHeight="1" thickBot="1" x14ac:dyDescent="0.25">
      <c r="A16" s="2"/>
      <c r="B16" s="39" t="s">
        <v>4</v>
      </c>
      <c r="C16" s="28">
        <v>2951</v>
      </c>
      <c r="D16" s="28">
        <v>2885</v>
      </c>
      <c r="F16" s="67"/>
      <c r="G16" s="67"/>
    </row>
    <row r="17" spans="1:7" s="17" customFormat="1" ht="17.100000000000001" customHeight="1" thickBot="1" x14ac:dyDescent="0.25">
      <c r="A17" s="2"/>
      <c r="B17" s="39" t="s">
        <v>512</v>
      </c>
      <c r="C17" s="28">
        <v>7329</v>
      </c>
      <c r="D17" s="28">
        <v>7093</v>
      </c>
      <c r="F17" s="67"/>
      <c r="G17" s="67"/>
    </row>
    <row r="18" spans="1:7" s="17" customFormat="1" ht="17.100000000000001" customHeight="1" thickBot="1" x14ac:dyDescent="0.25">
      <c r="A18" s="2"/>
      <c r="B18" s="39" t="s">
        <v>513</v>
      </c>
      <c r="C18" s="28">
        <v>1819</v>
      </c>
      <c r="D18" s="28">
        <v>1746</v>
      </c>
      <c r="F18" s="67"/>
      <c r="G18" s="67"/>
    </row>
    <row r="19" spans="1:7" s="17" customFormat="1" ht="17.100000000000001" customHeight="1" thickBot="1" x14ac:dyDescent="0.25">
      <c r="A19" s="2"/>
      <c r="B19" s="39" t="s">
        <v>514</v>
      </c>
      <c r="C19" s="28">
        <v>742</v>
      </c>
      <c r="D19" s="28">
        <v>753</v>
      </c>
      <c r="F19" s="67"/>
      <c r="G19" s="67"/>
    </row>
    <row r="20" spans="1:7" s="17" customFormat="1" ht="17.100000000000001" customHeight="1" thickBot="1" x14ac:dyDescent="0.25">
      <c r="A20" s="2"/>
      <c r="B20" s="39" t="s">
        <v>24</v>
      </c>
      <c r="C20" s="28">
        <v>2437</v>
      </c>
      <c r="D20" s="28">
        <v>2302</v>
      </c>
      <c r="F20" s="67"/>
      <c r="G20" s="67"/>
    </row>
    <row r="21" spans="1:7" s="17" customFormat="1" ht="17.100000000000001" customHeight="1" thickBot="1" x14ac:dyDescent="0.25">
      <c r="A21" s="2"/>
      <c r="B21" s="39" t="s">
        <v>5</v>
      </c>
      <c r="C21" s="28">
        <v>392</v>
      </c>
      <c r="D21" s="28">
        <v>395</v>
      </c>
      <c r="F21" s="67"/>
      <c r="G21" s="67"/>
    </row>
    <row r="22" spans="1:7" s="17" customFormat="1" ht="17.100000000000001" customHeight="1" thickBot="1" x14ac:dyDescent="0.25">
      <c r="B22" s="40" t="s">
        <v>12</v>
      </c>
      <c r="C22" s="42">
        <v>57168</v>
      </c>
      <c r="D22" s="42">
        <f>SUM(D5:D21)</f>
        <v>55126</v>
      </c>
      <c r="F22" s="67"/>
      <c r="G22" s="67"/>
    </row>
    <row r="25" spans="1:7" ht="39" customHeight="1" x14ac:dyDescent="0.2">
      <c r="B25" s="17"/>
      <c r="C25" s="26" t="s">
        <v>531</v>
      </c>
    </row>
    <row r="26" spans="1:7" ht="17.100000000000001" customHeight="1" thickBot="1" x14ac:dyDescent="0.25">
      <c r="B26" s="39" t="s">
        <v>0</v>
      </c>
      <c r="C26" s="29">
        <f t="shared" ref="C26:C43" si="0">+(D5-C5)/C5</f>
        <v>-2.4681029073415604E-2</v>
      </c>
    </row>
    <row r="27" spans="1:7" ht="17.100000000000001" customHeight="1" thickBot="1" x14ac:dyDescent="0.25">
      <c r="B27" s="39" t="s">
        <v>1</v>
      </c>
      <c r="C27" s="29">
        <f t="shared" si="0"/>
        <v>-2.6734563971992361E-2</v>
      </c>
    </row>
    <row r="28" spans="1:7" ht="17.100000000000001" customHeight="1" thickBot="1" x14ac:dyDescent="0.25">
      <c r="B28" s="39" t="s">
        <v>511</v>
      </c>
      <c r="C28" s="29">
        <f t="shared" si="0"/>
        <v>-4.7237790232185752E-2</v>
      </c>
    </row>
    <row r="29" spans="1:7" ht="17.100000000000001" customHeight="1" thickBot="1" x14ac:dyDescent="0.25">
      <c r="B29" s="39" t="s">
        <v>39</v>
      </c>
      <c r="C29" s="29">
        <f t="shared" si="0"/>
        <v>-1.9340159271899887E-2</v>
      </c>
    </row>
    <row r="30" spans="1:7" ht="17.100000000000001" customHeight="1" thickBot="1" x14ac:dyDescent="0.25">
      <c r="B30" s="39" t="s">
        <v>2</v>
      </c>
      <c r="C30" s="29">
        <f t="shared" si="0"/>
        <v>-8.0455916862219243E-3</v>
      </c>
    </row>
    <row r="31" spans="1:7" ht="17.100000000000001" customHeight="1" thickBot="1" x14ac:dyDescent="0.25">
      <c r="B31" s="39" t="s">
        <v>3</v>
      </c>
      <c r="C31" s="29">
        <f t="shared" si="0"/>
        <v>-0.12628865979381443</v>
      </c>
    </row>
    <row r="32" spans="1:7" ht="17.100000000000001" customHeight="1" thickBot="1" x14ac:dyDescent="0.25">
      <c r="B32" s="39" t="s">
        <v>38</v>
      </c>
      <c r="C32" s="29">
        <f t="shared" si="0"/>
        <v>-3.8012958963282939E-2</v>
      </c>
    </row>
    <row r="33" spans="1:26" ht="17.100000000000001" customHeight="1" thickBot="1" x14ac:dyDescent="0.25">
      <c r="B33" s="39" t="s">
        <v>23</v>
      </c>
      <c r="C33" s="29">
        <f t="shared" si="0"/>
        <v>-4.5575221238938056E-2</v>
      </c>
    </row>
    <row r="34" spans="1:26" ht="17.100000000000001" customHeight="1" thickBot="1" x14ac:dyDescent="0.25">
      <c r="B34" s="39" t="s">
        <v>10</v>
      </c>
      <c r="C34" s="29">
        <f t="shared" si="0"/>
        <v>-2.8766086298258896E-2</v>
      </c>
    </row>
    <row r="35" spans="1:26" ht="17.100000000000001" customHeight="1" thickBot="1" x14ac:dyDescent="0.25">
      <c r="B35" s="39" t="s">
        <v>40</v>
      </c>
      <c r="C35" s="29">
        <f t="shared" si="0"/>
        <v>-6.669411280362289E-2</v>
      </c>
    </row>
    <row r="36" spans="1:26" ht="17.100000000000001" customHeight="1" thickBot="1" x14ac:dyDescent="0.25">
      <c r="B36" s="39" t="s">
        <v>11</v>
      </c>
      <c r="C36" s="29">
        <f t="shared" si="0"/>
        <v>-6.1591103507271171E-2</v>
      </c>
    </row>
    <row r="37" spans="1:26" ht="17.100000000000001" customHeight="1" thickBot="1" x14ac:dyDescent="0.25">
      <c r="B37" s="39" t="s">
        <v>4</v>
      </c>
      <c r="C37" s="29">
        <f t="shared" si="0"/>
        <v>-2.2365299898339547E-2</v>
      </c>
    </row>
    <row r="38" spans="1:26" ht="17.100000000000001" customHeight="1" thickBot="1" x14ac:dyDescent="0.25">
      <c r="B38" s="39" t="s">
        <v>512</v>
      </c>
      <c r="C38" s="29">
        <f t="shared" si="0"/>
        <v>-3.2200845954427619E-2</v>
      </c>
    </row>
    <row r="39" spans="1:26" ht="17.100000000000001" customHeight="1" thickBot="1" x14ac:dyDescent="0.25">
      <c r="B39" s="39" t="s">
        <v>513</v>
      </c>
      <c r="C39" s="29">
        <f t="shared" si="0"/>
        <v>-4.0131940626717974E-2</v>
      </c>
    </row>
    <row r="40" spans="1:26" ht="17.100000000000001" customHeight="1" thickBot="1" x14ac:dyDescent="0.25">
      <c r="B40" s="39" t="s">
        <v>514</v>
      </c>
      <c r="C40" s="29">
        <f t="shared" si="0"/>
        <v>1.4824797843665768E-2</v>
      </c>
    </row>
    <row r="41" spans="1:26" ht="17.100000000000001" customHeight="1" thickBot="1" x14ac:dyDescent="0.25">
      <c r="B41" s="39" t="s">
        <v>24</v>
      </c>
      <c r="C41" s="29">
        <f t="shared" si="0"/>
        <v>-5.5395978662289701E-2</v>
      </c>
    </row>
    <row r="42" spans="1:26" ht="17.100000000000001" customHeight="1" thickBot="1" x14ac:dyDescent="0.25">
      <c r="B42" s="39" t="s">
        <v>5</v>
      </c>
      <c r="C42" s="29">
        <f t="shared" si="0"/>
        <v>7.6530612244897957E-3</v>
      </c>
    </row>
    <row r="43" spans="1:26" ht="17.100000000000001" customHeight="1" thickBot="1" x14ac:dyDescent="0.25">
      <c r="B43" s="40" t="s">
        <v>12</v>
      </c>
      <c r="C43" s="43">
        <f t="shared" si="0"/>
        <v>-3.5719283515253289E-2</v>
      </c>
    </row>
    <row r="44" spans="1:26" x14ac:dyDescent="0.2">
      <c r="S44" s="20"/>
    </row>
    <row r="46" spans="1:26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0" ht="39" customHeight="1" x14ac:dyDescent="0.2">
      <c r="A49" s="64"/>
      <c r="B49" s="64"/>
      <c r="C49" s="41">
        <v>2021</v>
      </c>
      <c r="D49" s="25">
        <v>2022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>
        <v>2022</v>
      </c>
      <c r="Q49" s="64"/>
      <c r="R49" s="64"/>
      <c r="S49" s="64"/>
      <c r="T49" s="64"/>
    </row>
    <row r="50" spans="1:20" ht="15" thickBot="1" x14ac:dyDescent="0.25">
      <c r="A50" s="64"/>
      <c r="B50" s="39" t="s">
        <v>517</v>
      </c>
      <c r="C50" s="63">
        <f>+C5/$O50*100000</f>
        <v>110.64331531898473</v>
      </c>
      <c r="D50" s="63">
        <f>D5/$P50*100000</f>
        <v>107.5852566437876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>
        <v>8642185</v>
      </c>
      <c r="P50" s="64">
        <v>8668474</v>
      </c>
      <c r="Q50" s="64"/>
      <c r="R50" s="64"/>
      <c r="S50" s="64"/>
      <c r="T50" s="64"/>
    </row>
    <row r="51" spans="1:20" ht="15" thickBot="1" x14ac:dyDescent="0.25">
      <c r="A51" s="64"/>
      <c r="B51" s="39" t="s">
        <v>518</v>
      </c>
      <c r="C51" s="63">
        <f t="shared" ref="C51:C67" si="1">+C6/$O51*100000</f>
        <v>118.45330594807508</v>
      </c>
      <c r="D51" s="63">
        <f t="shared" ref="D51:D67" si="2">D6/$P51*100000</f>
        <v>115.2818146518738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>
        <v>1326261</v>
      </c>
      <c r="P51" s="64">
        <v>1326315</v>
      </c>
      <c r="Q51" s="64"/>
      <c r="R51" s="64"/>
      <c r="S51" s="64"/>
      <c r="T51" s="64"/>
    </row>
    <row r="52" spans="1:20" ht="15" thickBot="1" x14ac:dyDescent="0.25">
      <c r="A52" s="64"/>
      <c r="B52" s="39" t="s">
        <v>519</v>
      </c>
      <c r="C52" s="63">
        <f t="shared" si="1"/>
        <v>123.44434429210746</v>
      </c>
      <c r="D52" s="63">
        <f t="shared" si="2"/>
        <v>118.44496688517606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>
        <v>1011792</v>
      </c>
      <c r="P52" s="64">
        <v>1004686</v>
      </c>
      <c r="Q52" s="64"/>
      <c r="R52" s="64"/>
      <c r="S52" s="64"/>
      <c r="T52" s="64"/>
    </row>
    <row r="53" spans="1:20" ht="15" thickBot="1" x14ac:dyDescent="0.25">
      <c r="A53" s="64"/>
      <c r="B53" s="39" t="s">
        <v>39</v>
      </c>
      <c r="C53" s="63">
        <f t="shared" si="1"/>
        <v>149.87110062335466</v>
      </c>
      <c r="D53" s="63">
        <f t="shared" si="2"/>
        <v>146.51653537685939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>
        <v>1173008</v>
      </c>
      <c r="P53" s="64">
        <v>1176659</v>
      </c>
      <c r="Q53" s="64"/>
      <c r="R53" s="64"/>
      <c r="S53" s="64"/>
      <c r="T53" s="64"/>
    </row>
    <row r="54" spans="1:20" ht="15" thickBot="1" x14ac:dyDescent="0.25">
      <c r="A54" s="64"/>
      <c r="B54" s="39" t="s">
        <v>2</v>
      </c>
      <c r="C54" s="63">
        <f t="shared" si="1"/>
        <v>137.27919357332726</v>
      </c>
      <c r="D54" s="63">
        <f t="shared" si="2"/>
        <v>135.87723934553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>
        <v>2172944</v>
      </c>
      <c r="P54" s="64">
        <v>2177701</v>
      </c>
      <c r="Q54" s="64"/>
      <c r="R54" s="64"/>
      <c r="S54" s="64"/>
      <c r="T54" s="64"/>
    </row>
    <row r="55" spans="1:20" ht="15" thickBot="1" x14ac:dyDescent="0.25">
      <c r="A55" s="64"/>
      <c r="B55" s="39" t="s">
        <v>3</v>
      </c>
      <c r="C55" s="63">
        <f t="shared" si="1"/>
        <v>132.76145538034618</v>
      </c>
      <c r="D55" s="63">
        <f t="shared" si="2"/>
        <v>115.81784824787069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>
        <v>584507</v>
      </c>
      <c r="P55" s="64">
        <v>585402</v>
      </c>
      <c r="Q55" s="64"/>
      <c r="R55" s="64"/>
      <c r="S55" s="64"/>
      <c r="T55" s="64"/>
    </row>
    <row r="56" spans="1:20" ht="15" thickBot="1" x14ac:dyDescent="0.25">
      <c r="A56" s="64"/>
      <c r="B56" s="39" t="s">
        <v>520</v>
      </c>
      <c r="C56" s="63">
        <f t="shared" si="1"/>
        <v>97.140787843260512</v>
      </c>
      <c r="D56" s="63">
        <f t="shared" si="2"/>
        <v>93.861689931890226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>
        <v>2383139</v>
      </c>
      <c r="P56" s="64">
        <v>2372640</v>
      </c>
      <c r="Q56" s="64"/>
      <c r="R56" s="64"/>
      <c r="S56" s="64"/>
      <c r="T56" s="64"/>
    </row>
    <row r="57" spans="1:20" ht="15" thickBot="1" x14ac:dyDescent="0.25">
      <c r="A57" s="64"/>
      <c r="B57" s="39" t="s">
        <v>521</v>
      </c>
      <c r="C57" s="63">
        <f t="shared" si="1"/>
        <v>110.26746202359332</v>
      </c>
      <c r="D57" s="63">
        <f t="shared" si="2"/>
        <v>105.04897415317961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>
        <v>2049562</v>
      </c>
      <c r="P57" s="64">
        <v>2053328</v>
      </c>
      <c r="Q57" s="64"/>
      <c r="R57" s="64"/>
      <c r="S57" s="64"/>
      <c r="T57" s="64"/>
    </row>
    <row r="58" spans="1:20" ht="15" thickBot="1" x14ac:dyDescent="0.25">
      <c r="A58" s="64"/>
      <c r="B58" s="39" t="s">
        <v>10</v>
      </c>
      <c r="C58" s="63">
        <f t="shared" si="1"/>
        <v>136.12659051581002</v>
      </c>
      <c r="D58" s="63">
        <f t="shared" si="2"/>
        <v>131.71451776561156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>
        <v>7763362</v>
      </c>
      <c r="P58" s="64">
        <v>7792611</v>
      </c>
      <c r="Q58" s="64"/>
      <c r="R58" s="64"/>
      <c r="S58" s="64"/>
      <c r="T58" s="64"/>
    </row>
    <row r="59" spans="1:20" ht="15" thickBot="1" x14ac:dyDescent="0.25">
      <c r="A59" s="64"/>
      <c r="B59" s="39" t="s">
        <v>522</v>
      </c>
      <c r="C59" s="63">
        <f t="shared" si="1"/>
        <v>144.06487130244372</v>
      </c>
      <c r="D59" s="63">
        <f t="shared" si="2"/>
        <v>133.40612051823797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>
        <v>5058138</v>
      </c>
      <c r="P59" s="64">
        <v>5097967</v>
      </c>
      <c r="Q59" s="64"/>
      <c r="R59" s="64"/>
      <c r="S59" s="64"/>
      <c r="T59" s="64"/>
    </row>
    <row r="60" spans="1:20" ht="15" thickBot="1" x14ac:dyDescent="0.25">
      <c r="A60" s="64"/>
      <c r="B60" s="39" t="s">
        <v>11</v>
      </c>
      <c r="C60" s="63">
        <f t="shared" si="1"/>
        <v>110.3349595705903</v>
      </c>
      <c r="D60" s="63">
        <f t="shared" si="2"/>
        <v>104.003124834088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>
        <v>1059501</v>
      </c>
      <c r="P60" s="64">
        <v>1054776</v>
      </c>
      <c r="Q60" s="64"/>
      <c r="R60" s="64"/>
      <c r="S60" s="64"/>
      <c r="T60" s="64"/>
    </row>
    <row r="61" spans="1:20" ht="15" thickBot="1" x14ac:dyDescent="0.25">
      <c r="A61" s="64"/>
      <c r="B61" s="39" t="s">
        <v>4</v>
      </c>
      <c r="C61" s="63">
        <f t="shared" si="1"/>
        <v>109.47287198425609</v>
      </c>
      <c r="D61" s="63">
        <f t="shared" si="2"/>
        <v>107.2305743544608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>
        <v>2695645</v>
      </c>
      <c r="P61" s="64">
        <v>2690464</v>
      </c>
      <c r="Q61" s="64"/>
      <c r="R61" s="64"/>
      <c r="S61" s="64"/>
      <c r="T61" s="64"/>
    </row>
    <row r="62" spans="1:20" ht="15" thickBot="1" x14ac:dyDescent="0.25">
      <c r="A62" s="64"/>
      <c r="B62" s="39" t="s">
        <v>523</v>
      </c>
      <c r="C62" s="63">
        <f t="shared" si="1"/>
        <v>108.55765842508301</v>
      </c>
      <c r="D62" s="63">
        <f t="shared" si="2"/>
        <v>105.07625101920851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>
        <v>6751251</v>
      </c>
      <c r="P62" s="64">
        <v>6750336</v>
      </c>
      <c r="Q62" s="64"/>
      <c r="R62" s="64"/>
      <c r="S62" s="64"/>
      <c r="T62" s="64"/>
    </row>
    <row r="63" spans="1:20" ht="15" thickBot="1" x14ac:dyDescent="0.25">
      <c r="A63" s="64"/>
      <c r="B63" s="39" t="s">
        <v>524</v>
      </c>
      <c r="C63" s="63">
        <f t="shared" si="1"/>
        <v>119.7903701449997</v>
      </c>
      <c r="D63" s="63">
        <f t="shared" si="2"/>
        <v>113.97774496402454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>
        <v>1518486</v>
      </c>
      <c r="P63" s="64">
        <v>1531878</v>
      </c>
      <c r="Q63" s="64"/>
      <c r="R63" s="64"/>
      <c r="S63" s="64"/>
      <c r="T63" s="64"/>
    </row>
    <row r="64" spans="1:20" ht="15" thickBot="1" x14ac:dyDescent="0.25">
      <c r="A64" s="64"/>
      <c r="B64" s="39" t="s">
        <v>525</v>
      </c>
      <c r="C64" s="63">
        <f t="shared" si="1"/>
        <v>112.16303849973623</v>
      </c>
      <c r="D64" s="63">
        <f t="shared" si="2"/>
        <v>113.38363571479123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>
        <v>661537</v>
      </c>
      <c r="P64" s="64">
        <v>664117</v>
      </c>
      <c r="Q64" s="64"/>
      <c r="R64" s="64"/>
      <c r="S64" s="64"/>
      <c r="T64" s="64"/>
    </row>
    <row r="65" spans="1:26" ht="15" thickBot="1" x14ac:dyDescent="0.25">
      <c r="A65" s="64"/>
      <c r="B65" s="39" t="s">
        <v>526</v>
      </c>
      <c r="C65" s="63">
        <f t="shared" si="1"/>
        <v>110.07261540573977</v>
      </c>
      <c r="D65" s="63">
        <f t="shared" si="2"/>
        <v>104.24903109990426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>
        <v>2213993</v>
      </c>
      <c r="P65" s="64">
        <v>2208174</v>
      </c>
      <c r="Q65" s="64"/>
      <c r="R65" s="64"/>
      <c r="S65" s="64"/>
      <c r="T65" s="64"/>
    </row>
    <row r="66" spans="1:26" ht="15" thickBot="1" x14ac:dyDescent="0.25">
      <c r="A66" s="64"/>
      <c r="B66" s="39" t="s">
        <v>5</v>
      </c>
      <c r="C66" s="63">
        <f t="shared" si="1"/>
        <v>122.57814356652365</v>
      </c>
      <c r="D66" s="63">
        <f t="shared" si="2"/>
        <v>123.47917422129969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>
        <v>319796</v>
      </c>
      <c r="P66" s="64">
        <v>319892</v>
      </c>
      <c r="Q66" s="64"/>
      <c r="R66" s="64"/>
      <c r="S66" s="64"/>
      <c r="T66" s="64"/>
    </row>
    <row r="67" spans="1:26" ht="15" thickBot="1" x14ac:dyDescent="0.25">
      <c r="A67" s="64"/>
      <c r="B67" s="40" t="s">
        <v>12</v>
      </c>
      <c r="C67" s="65">
        <f t="shared" si="1"/>
        <v>120.64550154967466</v>
      </c>
      <c r="D67" s="65">
        <f t="shared" si="2"/>
        <v>116.11482320746187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>
        <v>47385107</v>
      </c>
      <c r="P67" s="64">
        <v>47475420</v>
      </c>
      <c r="Q67" s="64"/>
      <c r="R67" s="64"/>
      <c r="S67" s="64"/>
      <c r="T67" s="64"/>
    </row>
    <row r="68" spans="1:26" ht="13.5" thickBot="1" x14ac:dyDescent="0.25">
      <c r="A68" s="64"/>
      <c r="B68" s="64"/>
      <c r="C68" s="63"/>
      <c r="D68" s="63"/>
      <c r="E68" s="63"/>
      <c r="F68" s="63"/>
      <c r="G68" s="63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zoomScaleNormal="100" workbookViewId="0">
      <selection activeCell="H25" sqref="H25"/>
    </sheetView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4" width="12.28515625" style="2" customWidth="1"/>
    <col min="15" max="15" width="0.140625" style="2" customWidth="1"/>
    <col min="16" max="16" width="11.42578125" style="2" hidden="1" customWidth="1"/>
    <col min="17" max="19" width="12.28515625" style="2" customWidth="1"/>
    <col min="20" max="20" width="12" style="2" customWidth="1"/>
    <col min="21" max="21" width="12" style="2" hidden="1" customWidth="1"/>
    <col min="22" max="22" width="12.28515625" style="2" hidden="1" customWidth="1"/>
    <col min="23" max="70" width="12.28515625" style="2" customWidth="1"/>
    <col min="71" max="16384" width="9.140625" style="2"/>
  </cols>
  <sheetData>
    <row r="1" spans="1:7" s="17" customFormat="1" ht="17.25" customHeight="1" x14ac:dyDescent="0.2">
      <c r="F1" s="6"/>
    </row>
    <row r="2" spans="1:7" s="18" customFormat="1" ht="39" customHeight="1" x14ac:dyDescent="0.2">
      <c r="A2" s="38"/>
      <c r="B2" s="38"/>
      <c r="C2" s="47"/>
      <c r="D2" s="48"/>
    </row>
    <row r="3" spans="1:7" s="17" customFormat="1" ht="12" customHeight="1" x14ac:dyDescent="0.2"/>
    <row r="4" spans="1:7" s="17" customFormat="1" ht="39" customHeight="1" x14ac:dyDescent="0.2">
      <c r="C4" s="41">
        <v>2021</v>
      </c>
      <c r="D4" s="25">
        <v>2022</v>
      </c>
    </row>
    <row r="5" spans="1:7" s="17" customFormat="1" ht="17.100000000000001" customHeight="1" thickBot="1" x14ac:dyDescent="0.25">
      <c r="B5" s="39" t="s">
        <v>0</v>
      </c>
      <c r="C5" s="28">
        <v>21</v>
      </c>
      <c r="D5" s="28">
        <v>13</v>
      </c>
      <c r="F5" s="67"/>
      <c r="G5" s="67"/>
    </row>
    <row r="6" spans="1:7" s="17" customFormat="1" ht="17.100000000000001" customHeight="1" thickBot="1" x14ac:dyDescent="0.25">
      <c r="B6" s="39" t="s">
        <v>1</v>
      </c>
      <c r="C6" s="28">
        <v>2</v>
      </c>
      <c r="D6" s="28">
        <v>1</v>
      </c>
      <c r="F6" s="67"/>
      <c r="G6" s="67"/>
    </row>
    <row r="7" spans="1:7" s="17" customFormat="1" ht="17.100000000000001" customHeight="1" thickBot="1" x14ac:dyDescent="0.25">
      <c r="B7" s="39" t="s">
        <v>511</v>
      </c>
      <c r="C7" s="28">
        <v>2</v>
      </c>
      <c r="D7" s="28">
        <v>1</v>
      </c>
      <c r="F7" s="67"/>
      <c r="G7" s="67"/>
    </row>
    <row r="8" spans="1:7" s="17" customFormat="1" ht="17.100000000000001" customHeight="1" thickBot="1" x14ac:dyDescent="0.25">
      <c r="B8" s="39" t="s">
        <v>39</v>
      </c>
      <c r="C8" s="28">
        <v>2</v>
      </c>
      <c r="D8" s="28">
        <v>0</v>
      </c>
      <c r="F8" s="67"/>
      <c r="G8" s="67"/>
    </row>
    <row r="9" spans="1:7" s="17" customFormat="1" ht="17.100000000000001" customHeight="1" thickBot="1" x14ac:dyDescent="0.25">
      <c r="B9" s="39" t="s">
        <v>2</v>
      </c>
      <c r="C9" s="28">
        <v>2</v>
      </c>
      <c r="D9" s="28">
        <v>3</v>
      </c>
      <c r="F9" s="67"/>
      <c r="G9" s="67"/>
    </row>
    <row r="10" spans="1:7" s="17" customFormat="1" ht="17.100000000000001" customHeight="1" thickBot="1" x14ac:dyDescent="0.25">
      <c r="B10" s="39" t="s">
        <v>3</v>
      </c>
      <c r="C10" s="28">
        <v>0</v>
      </c>
      <c r="D10" s="28">
        <v>0</v>
      </c>
      <c r="F10" s="67"/>
      <c r="G10" s="67"/>
    </row>
    <row r="11" spans="1:7" s="17" customFormat="1" ht="17.100000000000001" customHeight="1" thickBot="1" x14ac:dyDescent="0.25">
      <c r="B11" s="39" t="s">
        <v>38</v>
      </c>
      <c r="C11" s="28">
        <v>1</v>
      </c>
      <c r="D11" s="28">
        <v>2</v>
      </c>
      <c r="F11" s="67"/>
      <c r="G11" s="67"/>
    </row>
    <row r="12" spans="1:7" s="17" customFormat="1" ht="17.100000000000001" customHeight="1" thickBot="1" x14ac:dyDescent="0.25">
      <c r="B12" s="39" t="s">
        <v>23</v>
      </c>
      <c r="C12" s="28">
        <v>1</v>
      </c>
      <c r="D12" s="28">
        <v>3</v>
      </c>
      <c r="F12" s="67"/>
      <c r="G12" s="67"/>
    </row>
    <row r="13" spans="1:7" s="17" customFormat="1" ht="17.100000000000001" customHeight="1" thickBot="1" x14ac:dyDescent="0.25">
      <c r="B13" s="39" t="s">
        <v>10</v>
      </c>
      <c r="C13" s="28">
        <v>16</v>
      </c>
      <c r="D13" s="28">
        <v>12</v>
      </c>
      <c r="F13" s="67"/>
      <c r="G13" s="67"/>
    </row>
    <row r="14" spans="1:7" s="17" customFormat="1" ht="17.100000000000001" customHeight="1" thickBot="1" x14ac:dyDescent="0.25">
      <c r="B14" s="39" t="s">
        <v>40</v>
      </c>
      <c r="C14" s="28">
        <v>7</v>
      </c>
      <c r="D14" s="28">
        <v>9</v>
      </c>
      <c r="F14" s="67"/>
      <c r="G14" s="67"/>
    </row>
    <row r="15" spans="1:7" s="17" customFormat="1" ht="17.100000000000001" customHeight="1" thickBot="1" x14ac:dyDescent="0.25">
      <c r="B15" s="39" t="s">
        <v>11</v>
      </c>
      <c r="C15" s="28">
        <v>0</v>
      </c>
      <c r="D15" s="28">
        <v>2</v>
      </c>
      <c r="F15" s="67"/>
      <c r="G15" s="67"/>
    </row>
    <row r="16" spans="1:7" s="17" customFormat="1" ht="17.100000000000001" customHeight="1" thickBot="1" x14ac:dyDescent="0.25">
      <c r="B16" s="39" t="s">
        <v>4</v>
      </c>
      <c r="C16" s="28">
        <v>1</v>
      </c>
      <c r="D16" s="28">
        <v>5</v>
      </c>
      <c r="F16" s="67"/>
      <c r="G16" s="67"/>
    </row>
    <row r="17" spans="2:7" s="17" customFormat="1" ht="17.100000000000001" customHeight="1" thickBot="1" x14ac:dyDescent="0.25">
      <c r="B17" s="39" t="s">
        <v>512</v>
      </c>
      <c r="C17" s="28">
        <v>13</v>
      </c>
      <c r="D17" s="28">
        <v>12</v>
      </c>
      <c r="F17" s="67"/>
      <c r="G17" s="67"/>
    </row>
    <row r="18" spans="2:7" s="17" customFormat="1" ht="17.100000000000001" customHeight="1" thickBot="1" x14ac:dyDescent="0.25">
      <c r="B18" s="39" t="s">
        <v>513</v>
      </c>
      <c r="C18" s="28">
        <v>0</v>
      </c>
      <c r="D18" s="28">
        <v>0</v>
      </c>
      <c r="F18" s="67"/>
      <c r="G18" s="67"/>
    </row>
    <row r="19" spans="2:7" s="17" customFormat="1" ht="17.100000000000001" customHeight="1" thickBot="1" x14ac:dyDescent="0.25">
      <c r="B19" s="39" t="s">
        <v>514</v>
      </c>
      <c r="C19" s="28">
        <v>0</v>
      </c>
      <c r="D19" s="28">
        <v>0</v>
      </c>
      <c r="F19" s="67"/>
      <c r="G19" s="67"/>
    </row>
    <row r="20" spans="2:7" s="17" customFormat="1" ht="17.100000000000001" customHeight="1" thickBot="1" x14ac:dyDescent="0.25">
      <c r="B20" s="39" t="s">
        <v>24</v>
      </c>
      <c r="C20" s="28">
        <v>2</v>
      </c>
      <c r="D20" s="28">
        <v>2</v>
      </c>
      <c r="F20" s="67"/>
      <c r="G20" s="67"/>
    </row>
    <row r="21" spans="2:7" s="17" customFormat="1" ht="17.100000000000001" customHeight="1" thickBot="1" x14ac:dyDescent="0.25">
      <c r="B21" s="39" t="s">
        <v>5</v>
      </c>
      <c r="C21" s="28">
        <v>0</v>
      </c>
      <c r="D21" s="28">
        <v>0</v>
      </c>
      <c r="F21" s="67"/>
      <c r="G21" s="67"/>
    </row>
    <row r="22" spans="2:7" s="17" customFormat="1" ht="17.100000000000001" customHeight="1" thickBot="1" x14ac:dyDescent="0.25">
      <c r="B22" s="40" t="s">
        <v>12</v>
      </c>
      <c r="C22" s="42">
        <v>70</v>
      </c>
      <c r="D22" s="42">
        <f>SUM(D5:D21)</f>
        <v>65</v>
      </c>
      <c r="F22" s="67"/>
      <c r="G22" s="67"/>
    </row>
    <row r="25" spans="2:7" ht="39" customHeight="1" x14ac:dyDescent="0.2">
      <c r="B25" s="17"/>
      <c r="C25" s="26" t="s">
        <v>529</v>
      </c>
    </row>
    <row r="26" spans="2:7" ht="17.100000000000001" customHeight="1" thickBot="1" x14ac:dyDescent="0.25">
      <c r="B26" s="39" t="s">
        <v>0</v>
      </c>
      <c r="C26" s="49">
        <f>+IF(C5&gt;0,(D5-C5)/C5,"-")</f>
        <v>-0.38095238095238093</v>
      </c>
    </row>
    <row r="27" spans="2:7" ht="17.100000000000001" customHeight="1" thickBot="1" x14ac:dyDescent="0.25">
      <c r="B27" s="39" t="s">
        <v>1</v>
      </c>
      <c r="C27" s="49">
        <f t="shared" ref="C27:C43" si="0">+IF(C6&gt;0,(D6-C6)/C6,"-")</f>
        <v>-0.5</v>
      </c>
    </row>
    <row r="28" spans="2:7" ht="17.100000000000001" customHeight="1" thickBot="1" x14ac:dyDescent="0.25">
      <c r="B28" s="39" t="s">
        <v>511</v>
      </c>
      <c r="C28" s="49">
        <f t="shared" si="0"/>
        <v>-0.5</v>
      </c>
    </row>
    <row r="29" spans="2:7" ht="17.100000000000001" customHeight="1" thickBot="1" x14ac:dyDescent="0.25">
      <c r="B29" s="39" t="s">
        <v>39</v>
      </c>
      <c r="C29" s="49">
        <f t="shared" si="0"/>
        <v>-1</v>
      </c>
    </row>
    <row r="30" spans="2:7" ht="17.100000000000001" customHeight="1" thickBot="1" x14ac:dyDescent="0.25">
      <c r="B30" s="39" t="s">
        <v>2</v>
      </c>
      <c r="C30" s="49">
        <f t="shared" si="0"/>
        <v>0.5</v>
      </c>
    </row>
    <row r="31" spans="2:7" ht="17.100000000000001" customHeight="1" thickBot="1" x14ac:dyDescent="0.25">
      <c r="B31" s="39" t="s">
        <v>3</v>
      </c>
      <c r="C31" s="49" t="str">
        <f t="shared" si="0"/>
        <v>-</v>
      </c>
    </row>
    <row r="32" spans="2:7" ht="17.100000000000001" customHeight="1" thickBot="1" x14ac:dyDescent="0.25">
      <c r="B32" s="39" t="s">
        <v>38</v>
      </c>
      <c r="C32" s="49">
        <f t="shared" si="0"/>
        <v>1</v>
      </c>
    </row>
    <row r="33" spans="1:26" ht="17.100000000000001" customHeight="1" thickBot="1" x14ac:dyDescent="0.25">
      <c r="B33" s="39" t="s">
        <v>23</v>
      </c>
      <c r="C33" s="49">
        <f t="shared" si="0"/>
        <v>2</v>
      </c>
    </row>
    <row r="34" spans="1:26" ht="17.100000000000001" customHeight="1" thickBot="1" x14ac:dyDescent="0.25">
      <c r="B34" s="39" t="s">
        <v>10</v>
      </c>
      <c r="C34" s="49">
        <f t="shared" si="0"/>
        <v>-0.25</v>
      </c>
    </row>
    <row r="35" spans="1:26" ht="17.100000000000001" customHeight="1" thickBot="1" x14ac:dyDescent="0.25">
      <c r="B35" s="39" t="s">
        <v>40</v>
      </c>
      <c r="C35" s="49">
        <f t="shared" si="0"/>
        <v>0.2857142857142857</v>
      </c>
    </row>
    <row r="36" spans="1:26" ht="17.100000000000001" customHeight="1" thickBot="1" x14ac:dyDescent="0.25">
      <c r="B36" s="39" t="s">
        <v>11</v>
      </c>
      <c r="C36" s="49" t="str">
        <f t="shared" si="0"/>
        <v>-</v>
      </c>
    </row>
    <row r="37" spans="1:26" ht="17.100000000000001" customHeight="1" thickBot="1" x14ac:dyDescent="0.25">
      <c r="B37" s="39" t="s">
        <v>4</v>
      </c>
      <c r="C37" s="49">
        <f t="shared" si="0"/>
        <v>4</v>
      </c>
    </row>
    <row r="38" spans="1:26" ht="17.100000000000001" customHeight="1" thickBot="1" x14ac:dyDescent="0.25">
      <c r="B38" s="39" t="s">
        <v>512</v>
      </c>
      <c r="C38" s="49">
        <f t="shared" si="0"/>
        <v>-7.6923076923076927E-2</v>
      </c>
    </row>
    <row r="39" spans="1:26" ht="17.100000000000001" customHeight="1" thickBot="1" x14ac:dyDescent="0.25">
      <c r="B39" s="39" t="s">
        <v>513</v>
      </c>
      <c r="C39" s="49" t="str">
        <f t="shared" si="0"/>
        <v>-</v>
      </c>
    </row>
    <row r="40" spans="1:26" ht="17.100000000000001" customHeight="1" thickBot="1" x14ac:dyDescent="0.25">
      <c r="B40" s="39" t="s">
        <v>514</v>
      </c>
      <c r="C40" s="49" t="str">
        <f t="shared" si="0"/>
        <v>-</v>
      </c>
    </row>
    <row r="41" spans="1:26" ht="17.100000000000001" customHeight="1" thickBot="1" x14ac:dyDescent="0.25">
      <c r="B41" s="39" t="s">
        <v>24</v>
      </c>
      <c r="C41" s="49">
        <f t="shared" si="0"/>
        <v>0</v>
      </c>
    </row>
    <row r="42" spans="1:26" ht="17.100000000000001" customHeight="1" thickBot="1" x14ac:dyDescent="0.25">
      <c r="B42" s="39" t="s">
        <v>5</v>
      </c>
      <c r="C42" s="49" t="str">
        <f t="shared" si="0"/>
        <v>-</v>
      </c>
    </row>
    <row r="43" spans="1:26" ht="17.100000000000001" customHeight="1" thickBot="1" x14ac:dyDescent="0.25">
      <c r="A43" s="19"/>
      <c r="B43" s="40" t="s">
        <v>12</v>
      </c>
      <c r="C43" s="50">
        <f t="shared" si="0"/>
        <v>-7.1428571428571425E-2</v>
      </c>
    </row>
    <row r="46" spans="1:26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0" ht="39" customHeight="1" x14ac:dyDescent="0.2">
      <c r="A49" s="64"/>
      <c r="B49" s="64"/>
      <c r="C49" s="41">
        <v>2021</v>
      </c>
      <c r="D49" s="25">
        <v>2022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>
        <v>2022</v>
      </c>
      <c r="Q49" s="64"/>
      <c r="R49" s="64"/>
      <c r="S49" s="64"/>
      <c r="T49" s="64"/>
    </row>
    <row r="50" spans="1:20" ht="15" thickBot="1" x14ac:dyDescent="0.25">
      <c r="A50" s="64"/>
      <c r="B50" s="39" t="s">
        <v>517</v>
      </c>
      <c r="C50" s="63">
        <f>+C5/$O50*1000000</f>
        <v>2.4299410392163558</v>
      </c>
      <c r="D50" s="63">
        <f>+D5/$P50*1000000</f>
        <v>1.4996872575265265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>
        <v>8642185</v>
      </c>
      <c r="P50" s="64">
        <v>8668474</v>
      </c>
      <c r="Q50" s="64"/>
      <c r="R50" s="64"/>
      <c r="S50" s="64"/>
      <c r="T50" s="64"/>
    </row>
    <row r="51" spans="1:20" ht="15" thickBot="1" x14ac:dyDescent="0.25">
      <c r="A51" s="64"/>
      <c r="B51" s="39" t="s">
        <v>518</v>
      </c>
      <c r="C51" s="63">
        <f t="shared" ref="C51:C67" si="1">+C6/$O51*1000000</f>
        <v>1.5079988026489508</v>
      </c>
      <c r="D51" s="63">
        <f t="shared" ref="D51:D67" si="2">+D6/$P51*1000000</f>
        <v>0.75396870275914851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>
        <v>1326261</v>
      </c>
      <c r="P51" s="64">
        <v>1326315</v>
      </c>
      <c r="Q51" s="64"/>
      <c r="R51" s="64"/>
      <c r="S51" s="64"/>
      <c r="T51" s="64"/>
    </row>
    <row r="52" spans="1:20" ht="15" thickBot="1" x14ac:dyDescent="0.25">
      <c r="A52" s="64"/>
      <c r="B52" s="39" t="s">
        <v>519</v>
      </c>
      <c r="C52" s="63">
        <f t="shared" si="1"/>
        <v>1.9766908613628098</v>
      </c>
      <c r="D52" s="63">
        <f t="shared" si="2"/>
        <v>0.99533585617795006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>
        <v>1011792</v>
      </c>
      <c r="P52" s="64">
        <v>1004686</v>
      </c>
      <c r="Q52" s="64"/>
      <c r="R52" s="64"/>
      <c r="S52" s="64"/>
      <c r="T52" s="64"/>
    </row>
    <row r="53" spans="1:20" ht="15" thickBot="1" x14ac:dyDescent="0.25">
      <c r="A53" s="64"/>
      <c r="B53" s="39" t="s">
        <v>39</v>
      </c>
      <c r="C53" s="63">
        <f t="shared" si="1"/>
        <v>1.7050182095944786</v>
      </c>
      <c r="D53" s="63">
        <f t="shared" si="2"/>
        <v>0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>
        <v>1173008</v>
      </c>
      <c r="P53" s="64">
        <v>1176659</v>
      </c>
      <c r="Q53" s="64"/>
      <c r="R53" s="64"/>
      <c r="S53" s="64"/>
      <c r="T53" s="64"/>
    </row>
    <row r="54" spans="1:20" ht="15" thickBot="1" x14ac:dyDescent="0.25">
      <c r="A54" s="64"/>
      <c r="B54" s="39" t="s">
        <v>2</v>
      </c>
      <c r="C54" s="63">
        <f t="shared" si="1"/>
        <v>0.92041028208734321</v>
      </c>
      <c r="D54" s="63">
        <f t="shared" si="2"/>
        <v>1.3775995878222034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>
        <v>2172944</v>
      </c>
      <c r="P54" s="64">
        <v>2177701</v>
      </c>
      <c r="Q54" s="64"/>
      <c r="R54" s="64"/>
      <c r="S54" s="64"/>
      <c r="T54" s="64"/>
    </row>
    <row r="55" spans="1:20" ht="15" thickBot="1" x14ac:dyDescent="0.25">
      <c r="A55" s="64"/>
      <c r="B55" s="39" t="s">
        <v>3</v>
      </c>
      <c r="C55" s="63">
        <f t="shared" si="1"/>
        <v>0</v>
      </c>
      <c r="D55" s="63">
        <f t="shared" si="2"/>
        <v>0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>
        <v>584507</v>
      </c>
      <c r="P55" s="64">
        <v>585402</v>
      </c>
      <c r="Q55" s="64"/>
      <c r="R55" s="64"/>
      <c r="S55" s="64"/>
      <c r="T55" s="64"/>
    </row>
    <row r="56" spans="1:20" ht="15" thickBot="1" x14ac:dyDescent="0.25">
      <c r="A56" s="64"/>
      <c r="B56" s="39" t="s">
        <v>520</v>
      </c>
      <c r="C56" s="63">
        <f t="shared" si="1"/>
        <v>0.41961463431214047</v>
      </c>
      <c r="D56" s="63">
        <f t="shared" si="2"/>
        <v>0.84294288219030278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>
        <v>2383139</v>
      </c>
      <c r="P56" s="64">
        <v>2372640</v>
      </c>
      <c r="Q56" s="64"/>
      <c r="R56" s="64"/>
      <c r="S56" s="64"/>
      <c r="T56" s="64"/>
    </row>
    <row r="57" spans="1:20" ht="15" thickBot="1" x14ac:dyDescent="0.25">
      <c r="A57" s="64"/>
      <c r="B57" s="39" t="s">
        <v>521</v>
      </c>
      <c r="C57" s="63">
        <f t="shared" si="1"/>
        <v>0.48790912399820058</v>
      </c>
      <c r="D57" s="63">
        <f t="shared" si="2"/>
        <v>1.4610427559552104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>
        <v>2049562</v>
      </c>
      <c r="P57" s="64">
        <v>2053328</v>
      </c>
      <c r="Q57" s="64"/>
      <c r="R57" s="64"/>
      <c r="S57" s="64"/>
      <c r="T57" s="64"/>
    </row>
    <row r="58" spans="1:20" ht="15" thickBot="1" x14ac:dyDescent="0.25">
      <c r="A58" s="64"/>
      <c r="B58" s="39" t="s">
        <v>10</v>
      </c>
      <c r="C58" s="63">
        <f t="shared" si="1"/>
        <v>2.0609627632976535</v>
      </c>
      <c r="D58" s="63">
        <f t="shared" si="2"/>
        <v>1.5399203168232061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>
        <v>7763362</v>
      </c>
      <c r="P58" s="64">
        <v>7792611</v>
      </c>
      <c r="Q58" s="64"/>
      <c r="R58" s="64"/>
      <c r="S58" s="64"/>
      <c r="T58" s="64"/>
    </row>
    <row r="59" spans="1:20" ht="15" thickBot="1" x14ac:dyDescent="0.25">
      <c r="A59" s="64"/>
      <c r="B59" s="39" t="s">
        <v>522</v>
      </c>
      <c r="C59" s="63">
        <f t="shared" si="1"/>
        <v>1.3839084659216494</v>
      </c>
      <c r="D59" s="63">
        <f t="shared" si="2"/>
        <v>1.7654096230909302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>
        <v>5058138</v>
      </c>
      <c r="P59" s="64">
        <v>5097967</v>
      </c>
      <c r="Q59" s="64"/>
      <c r="R59" s="64"/>
      <c r="S59" s="64"/>
      <c r="T59" s="64"/>
    </row>
    <row r="60" spans="1:20" ht="15" thickBot="1" x14ac:dyDescent="0.25">
      <c r="A60" s="64"/>
      <c r="B60" s="39" t="s">
        <v>11</v>
      </c>
      <c r="C60" s="63">
        <f t="shared" si="1"/>
        <v>0</v>
      </c>
      <c r="D60" s="63">
        <f t="shared" si="2"/>
        <v>1.8961371893179215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>
        <v>1059501</v>
      </c>
      <c r="P60" s="64">
        <v>1054776</v>
      </c>
      <c r="Q60" s="64"/>
      <c r="R60" s="64"/>
      <c r="S60" s="64"/>
      <c r="T60" s="64"/>
    </row>
    <row r="61" spans="1:20" ht="15" thickBot="1" x14ac:dyDescent="0.25">
      <c r="A61" s="64"/>
      <c r="B61" s="39" t="s">
        <v>4</v>
      </c>
      <c r="C61" s="63">
        <f t="shared" si="1"/>
        <v>0.37096872919097285</v>
      </c>
      <c r="D61" s="63">
        <f t="shared" si="2"/>
        <v>1.8584155000773102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>
        <v>2695645</v>
      </c>
      <c r="P61" s="64">
        <v>2690464</v>
      </c>
      <c r="Q61" s="64"/>
      <c r="R61" s="64"/>
      <c r="S61" s="64"/>
      <c r="T61" s="64"/>
    </row>
    <row r="62" spans="1:20" ht="15" thickBot="1" x14ac:dyDescent="0.25">
      <c r="A62" s="64"/>
      <c r="B62" s="39" t="s">
        <v>523</v>
      </c>
      <c r="C62" s="63">
        <f t="shared" si="1"/>
        <v>1.9255690537946224</v>
      </c>
      <c r="D62" s="63">
        <f t="shared" si="2"/>
        <v>1.7776892883554243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>
        <v>6751251</v>
      </c>
      <c r="P62" s="64">
        <v>6750336</v>
      </c>
      <c r="Q62" s="64"/>
      <c r="R62" s="64"/>
      <c r="S62" s="64"/>
      <c r="T62" s="64"/>
    </row>
    <row r="63" spans="1:20" ht="15" thickBot="1" x14ac:dyDescent="0.25">
      <c r="A63" s="64"/>
      <c r="B63" s="39" t="s">
        <v>524</v>
      </c>
      <c r="C63" s="63">
        <f t="shared" si="1"/>
        <v>0</v>
      </c>
      <c r="D63" s="63">
        <f t="shared" si="2"/>
        <v>0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>
        <v>1518486</v>
      </c>
      <c r="P63" s="64">
        <v>1531878</v>
      </c>
      <c r="Q63" s="64"/>
      <c r="R63" s="64"/>
      <c r="S63" s="64"/>
      <c r="T63" s="64"/>
    </row>
    <row r="64" spans="1:20" ht="15" thickBot="1" x14ac:dyDescent="0.25">
      <c r="A64" s="64"/>
      <c r="B64" s="39" t="s">
        <v>525</v>
      </c>
      <c r="C64" s="63">
        <f t="shared" si="1"/>
        <v>0</v>
      </c>
      <c r="D64" s="63">
        <f t="shared" si="2"/>
        <v>0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>
        <v>661537</v>
      </c>
      <c r="P64" s="64">
        <v>664117</v>
      </c>
      <c r="Q64" s="64"/>
      <c r="R64" s="64"/>
      <c r="S64" s="64"/>
      <c r="T64" s="64"/>
    </row>
    <row r="65" spans="1:23" ht="15" thickBot="1" x14ac:dyDescent="0.25">
      <c r="A65" s="64"/>
      <c r="B65" s="39" t="s">
        <v>526</v>
      </c>
      <c r="C65" s="63">
        <f t="shared" si="1"/>
        <v>0.90334522286204155</v>
      </c>
      <c r="D65" s="63">
        <f t="shared" si="2"/>
        <v>0.90572572632410309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>
        <v>2213993</v>
      </c>
      <c r="P65" s="64">
        <v>2208174</v>
      </c>
      <c r="Q65" s="64"/>
      <c r="R65" s="64"/>
      <c r="S65" s="64"/>
      <c r="T65" s="64"/>
    </row>
    <row r="66" spans="1:23" ht="15" thickBot="1" x14ac:dyDescent="0.25">
      <c r="A66" s="64"/>
      <c r="B66" s="39" t="s">
        <v>5</v>
      </c>
      <c r="C66" s="63">
        <f t="shared" si="1"/>
        <v>0</v>
      </c>
      <c r="D66" s="63">
        <f t="shared" si="2"/>
        <v>0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>
        <v>319796</v>
      </c>
      <c r="P66" s="64">
        <v>319892</v>
      </c>
      <c r="Q66" s="64"/>
      <c r="R66" s="64"/>
      <c r="S66" s="64"/>
      <c r="T66" s="64"/>
    </row>
    <row r="67" spans="1:23" ht="15" thickBot="1" x14ac:dyDescent="0.25">
      <c r="A67" s="64"/>
      <c r="B67" s="40" t="s">
        <v>12</v>
      </c>
      <c r="C67" s="65">
        <f t="shared" si="1"/>
        <v>1.4772574007271948</v>
      </c>
      <c r="D67" s="65">
        <f t="shared" si="2"/>
        <v>1.3691295411393938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>
        <v>47385107</v>
      </c>
      <c r="P67" s="64">
        <v>47475420</v>
      </c>
      <c r="Q67" s="64"/>
      <c r="R67" s="64"/>
      <c r="S67" s="64"/>
      <c r="T67" s="64"/>
    </row>
    <row r="68" spans="1:23" ht="13.5" thickBot="1" x14ac:dyDescent="0.25">
      <c r="A68" s="64"/>
      <c r="B68" s="64"/>
      <c r="C68" s="63"/>
      <c r="D68" s="63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Y68"/>
  <sheetViews>
    <sheetView showWhiteSpace="0" zoomScaleNormal="100" workbookViewId="0">
      <selection sqref="A1:XFD1"/>
    </sheetView>
  </sheetViews>
  <sheetFormatPr baseColWidth="10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7.42578125" style="2" hidden="1" customWidth="1"/>
    <col min="16" max="16" width="0.140625" style="2" hidden="1" customWidth="1"/>
    <col min="17" max="20" width="12.28515625" style="2" customWidth="1"/>
    <col min="21" max="21" width="0.28515625" style="2" hidden="1" customWidth="1"/>
    <col min="22" max="22" width="0.140625" style="2" customWidth="1"/>
    <col min="23" max="65" width="12.28515625" style="2" customWidth="1"/>
    <col min="66" max="16384" width="11.42578125" style="2"/>
  </cols>
  <sheetData>
    <row r="1" spans="1:10" ht="17.25" customHeight="1" x14ac:dyDescent="0.2">
      <c r="J1" s="6"/>
    </row>
    <row r="2" spans="1:10" ht="63" customHeight="1" x14ac:dyDescent="0.2">
      <c r="A2" s="44"/>
      <c r="B2" s="45"/>
      <c r="C2" s="11"/>
      <c r="D2"/>
      <c r="E2"/>
      <c r="F2"/>
    </row>
    <row r="3" spans="1:10" ht="13.5" customHeight="1" x14ac:dyDescent="0.2"/>
    <row r="4" spans="1:10" ht="39" customHeight="1" x14ac:dyDescent="0.2">
      <c r="B4" s="13"/>
      <c r="C4" s="41">
        <v>2021</v>
      </c>
      <c r="D4" s="25">
        <v>2022</v>
      </c>
    </row>
    <row r="5" spans="1:10" ht="17.100000000000001" customHeight="1" thickBot="1" x14ac:dyDescent="0.25">
      <c r="B5" s="39" t="s">
        <v>0</v>
      </c>
      <c r="C5" s="28">
        <v>7230</v>
      </c>
      <c r="D5" s="28">
        <v>7207</v>
      </c>
      <c r="F5" s="15"/>
      <c r="G5" s="15"/>
    </row>
    <row r="6" spans="1:10" ht="17.100000000000001" customHeight="1" thickBot="1" x14ac:dyDescent="0.25">
      <c r="B6" s="39" t="s">
        <v>1</v>
      </c>
      <c r="C6" s="28">
        <v>730</v>
      </c>
      <c r="D6" s="28">
        <v>763</v>
      </c>
      <c r="F6" s="15"/>
      <c r="G6" s="15"/>
    </row>
    <row r="7" spans="1:10" ht="17.100000000000001" customHeight="1" thickBot="1" x14ac:dyDescent="0.25">
      <c r="B7" s="39" t="s">
        <v>511</v>
      </c>
      <c r="C7" s="28">
        <v>813</v>
      </c>
      <c r="D7" s="28">
        <v>784</v>
      </c>
      <c r="F7" s="15"/>
      <c r="G7" s="15"/>
    </row>
    <row r="8" spans="1:10" ht="17.100000000000001" customHeight="1" thickBot="1" x14ac:dyDescent="0.25">
      <c r="B8" s="39" t="s">
        <v>39</v>
      </c>
      <c r="C8" s="28">
        <v>844</v>
      </c>
      <c r="D8" s="28">
        <v>865</v>
      </c>
      <c r="F8" s="15"/>
      <c r="G8" s="15"/>
    </row>
    <row r="9" spans="1:10" ht="17.100000000000001" customHeight="1" thickBot="1" x14ac:dyDescent="0.25">
      <c r="B9" s="39" t="s">
        <v>2</v>
      </c>
      <c r="C9" s="28">
        <v>1875</v>
      </c>
      <c r="D9" s="28">
        <v>1930</v>
      </c>
      <c r="F9" s="15"/>
      <c r="G9" s="15"/>
    </row>
    <row r="10" spans="1:10" ht="17.100000000000001" customHeight="1" thickBot="1" x14ac:dyDescent="0.25">
      <c r="B10" s="39" t="s">
        <v>3</v>
      </c>
      <c r="C10" s="28">
        <v>274</v>
      </c>
      <c r="D10" s="28">
        <v>270</v>
      </c>
      <c r="F10" s="15"/>
      <c r="G10" s="15"/>
    </row>
    <row r="11" spans="1:10" ht="17.100000000000001" customHeight="1" thickBot="1" x14ac:dyDescent="0.25">
      <c r="B11" s="39" t="s">
        <v>38</v>
      </c>
      <c r="C11" s="28">
        <v>1455</v>
      </c>
      <c r="D11" s="28">
        <v>1358</v>
      </c>
      <c r="F11" s="15"/>
      <c r="G11" s="15"/>
    </row>
    <row r="12" spans="1:10" ht="17.100000000000001" customHeight="1" thickBot="1" x14ac:dyDescent="0.25">
      <c r="B12" s="39" t="s">
        <v>23</v>
      </c>
      <c r="C12" s="28">
        <v>1292</v>
      </c>
      <c r="D12" s="28">
        <v>1285</v>
      </c>
      <c r="F12" s="15"/>
      <c r="G12" s="15"/>
    </row>
    <row r="13" spans="1:10" ht="17.100000000000001" customHeight="1" thickBot="1" x14ac:dyDescent="0.25">
      <c r="B13" s="39" t="s">
        <v>10</v>
      </c>
      <c r="C13" s="28">
        <v>4329</v>
      </c>
      <c r="D13" s="28">
        <v>4341</v>
      </c>
      <c r="F13" s="15"/>
      <c r="G13" s="15"/>
    </row>
    <row r="14" spans="1:10" ht="17.100000000000001" customHeight="1" thickBot="1" x14ac:dyDescent="0.25">
      <c r="B14" s="39" t="s">
        <v>40</v>
      </c>
      <c r="C14" s="28">
        <v>3935</v>
      </c>
      <c r="D14" s="28">
        <v>3886</v>
      </c>
      <c r="F14" s="15"/>
      <c r="G14" s="15"/>
    </row>
    <row r="15" spans="1:10" ht="17.100000000000001" customHeight="1" thickBot="1" x14ac:dyDescent="0.25">
      <c r="B15" s="39" t="s">
        <v>11</v>
      </c>
      <c r="C15" s="28">
        <v>643</v>
      </c>
      <c r="D15" s="28">
        <v>679</v>
      </c>
      <c r="F15" s="15"/>
      <c r="G15" s="15"/>
    </row>
    <row r="16" spans="1:10" ht="17.100000000000001" customHeight="1" thickBot="1" x14ac:dyDescent="0.25">
      <c r="B16" s="39" t="s">
        <v>4</v>
      </c>
      <c r="C16" s="28">
        <v>1651</v>
      </c>
      <c r="D16" s="28">
        <v>1694</v>
      </c>
      <c r="F16" s="15"/>
      <c r="G16" s="15"/>
    </row>
    <row r="17" spans="2:7" ht="17.100000000000001" customHeight="1" thickBot="1" x14ac:dyDescent="0.25">
      <c r="B17" s="39" t="s">
        <v>512</v>
      </c>
      <c r="C17" s="28">
        <v>4287</v>
      </c>
      <c r="D17" s="28">
        <v>4469</v>
      </c>
      <c r="F17" s="15"/>
      <c r="G17" s="15"/>
    </row>
    <row r="18" spans="2:7" ht="17.100000000000001" customHeight="1" thickBot="1" x14ac:dyDescent="0.25">
      <c r="B18" s="39" t="s">
        <v>513</v>
      </c>
      <c r="C18" s="28">
        <v>1032</v>
      </c>
      <c r="D18" s="28">
        <v>1099</v>
      </c>
      <c r="F18" s="15"/>
      <c r="G18" s="15"/>
    </row>
    <row r="19" spans="2:7" ht="17.100000000000001" customHeight="1" thickBot="1" x14ac:dyDescent="0.25">
      <c r="B19" s="39" t="s">
        <v>514</v>
      </c>
      <c r="C19" s="28">
        <v>386</v>
      </c>
      <c r="D19" s="28">
        <v>252</v>
      </c>
      <c r="F19" s="15"/>
      <c r="G19" s="15"/>
    </row>
    <row r="20" spans="2:7" ht="17.100000000000001" customHeight="1" thickBot="1" x14ac:dyDescent="0.25">
      <c r="B20" s="39" t="s">
        <v>24</v>
      </c>
      <c r="C20" s="28">
        <v>1209</v>
      </c>
      <c r="D20" s="28">
        <v>1176</v>
      </c>
      <c r="F20" s="15"/>
      <c r="G20" s="15"/>
    </row>
    <row r="21" spans="2:7" ht="17.100000000000001" customHeight="1" thickBot="1" x14ac:dyDescent="0.25">
      <c r="B21" s="39" t="s">
        <v>5</v>
      </c>
      <c r="C21" s="28">
        <v>177</v>
      </c>
      <c r="D21" s="28">
        <v>183</v>
      </c>
      <c r="F21" s="15"/>
      <c r="G21" s="15"/>
    </row>
    <row r="22" spans="2:7" ht="17.100000000000001" customHeight="1" thickBot="1" x14ac:dyDescent="0.25">
      <c r="B22" s="40" t="s">
        <v>12</v>
      </c>
      <c r="C22" s="42">
        <v>32162</v>
      </c>
      <c r="D22" s="42">
        <f>SUM(D5:D21)</f>
        <v>32241</v>
      </c>
      <c r="F22" s="15"/>
      <c r="G22" s="15"/>
    </row>
    <row r="25" spans="2:7" ht="39" customHeight="1" x14ac:dyDescent="0.2">
      <c r="B25" s="13"/>
      <c r="C25" s="26" t="s">
        <v>529</v>
      </c>
    </row>
    <row r="26" spans="2:7" ht="17.100000000000001" customHeight="1" thickBot="1" x14ac:dyDescent="0.25">
      <c r="B26" s="39" t="s">
        <v>0</v>
      </c>
      <c r="C26" s="49">
        <f t="shared" ref="C26:C43" si="0">+(D5-C5)/C5</f>
        <v>-3.1811894882434301E-3</v>
      </c>
    </row>
    <row r="27" spans="2:7" ht="17.100000000000001" customHeight="1" thickBot="1" x14ac:dyDescent="0.25">
      <c r="B27" s="39" t="s">
        <v>1</v>
      </c>
      <c r="C27" s="49">
        <f t="shared" si="0"/>
        <v>4.5205479452054796E-2</v>
      </c>
    </row>
    <row r="28" spans="2:7" ht="17.100000000000001" customHeight="1" thickBot="1" x14ac:dyDescent="0.25">
      <c r="B28" s="39" t="s">
        <v>511</v>
      </c>
      <c r="C28" s="49">
        <f t="shared" si="0"/>
        <v>-3.5670356703567038E-2</v>
      </c>
    </row>
    <row r="29" spans="2:7" ht="17.100000000000001" customHeight="1" thickBot="1" x14ac:dyDescent="0.25">
      <c r="B29" s="39" t="s">
        <v>39</v>
      </c>
      <c r="C29" s="49">
        <f t="shared" si="0"/>
        <v>2.4881516587677725E-2</v>
      </c>
    </row>
    <row r="30" spans="2:7" ht="17.100000000000001" customHeight="1" thickBot="1" x14ac:dyDescent="0.25">
      <c r="B30" s="39" t="s">
        <v>2</v>
      </c>
      <c r="C30" s="49">
        <f t="shared" si="0"/>
        <v>2.9333333333333333E-2</v>
      </c>
    </row>
    <row r="31" spans="2:7" ht="17.100000000000001" customHeight="1" thickBot="1" x14ac:dyDescent="0.25">
      <c r="B31" s="39" t="s">
        <v>3</v>
      </c>
      <c r="C31" s="49">
        <f t="shared" si="0"/>
        <v>-1.4598540145985401E-2</v>
      </c>
    </row>
    <row r="32" spans="2:7" ht="17.100000000000001" customHeight="1" thickBot="1" x14ac:dyDescent="0.25">
      <c r="B32" s="39" t="s">
        <v>38</v>
      </c>
      <c r="C32" s="49">
        <f t="shared" si="0"/>
        <v>-6.6666666666666666E-2</v>
      </c>
    </row>
    <row r="33" spans="1:25" ht="17.100000000000001" customHeight="1" thickBot="1" x14ac:dyDescent="0.25">
      <c r="B33" s="39" t="s">
        <v>23</v>
      </c>
      <c r="C33" s="49">
        <f t="shared" si="0"/>
        <v>-5.4179566563467493E-3</v>
      </c>
    </row>
    <row r="34" spans="1:25" ht="17.100000000000001" customHeight="1" thickBot="1" x14ac:dyDescent="0.25">
      <c r="B34" s="39" t="s">
        <v>10</v>
      </c>
      <c r="C34" s="49">
        <f t="shared" si="0"/>
        <v>2.772002772002772E-3</v>
      </c>
    </row>
    <row r="35" spans="1:25" ht="17.100000000000001" customHeight="1" thickBot="1" x14ac:dyDescent="0.25">
      <c r="B35" s="39" t="s">
        <v>40</v>
      </c>
      <c r="C35" s="49">
        <f t="shared" si="0"/>
        <v>-1.2452350698856416E-2</v>
      </c>
    </row>
    <row r="36" spans="1:25" ht="17.100000000000001" customHeight="1" thickBot="1" x14ac:dyDescent="0.25">
      <c r="B36" s="39" t="s">
        <v>11</v>
      </c>
      <c r="C36" s="49">
        <f t="shared" si="0"/>
        <v>5.5987558320373249E-2</v>
      </c>
    </row>
    <row r="37" spans="1:25" ht="17.100000000000001" customHeight="1" thickBot="1" x14ac:dyDescent="0.25">
      <c r="B37" s="39" t="s">
        <v>4</v>
      </c>
      <c r="C37" s="49">
        <f t="shared" si="0"/>
        <v>2.604482132041187E-2</v>
      </c>
    </row>
    <row r="38" spans="1:25" ht="17.100000000000001" customHeight="1" thickBot="1" x14ac:dyDescent="0.25">
      <c r="B38" s="39" t="s">
        <v>512</v>
      </c>
      <c r="C38" s="49">
        <f t="shared" si="0"/>
        <v>4.2453930487520414E-2</v>
      </c>
    </row>
    <row r="39" spans="1:25" ht="17.100000000000001" customHeight="1" thickBot="1" x14ac:dyDescent="0.25">
      <c r="B39" s="39" t="s">
        <v>513</v>
      </c>
      <c r="C39" s="49">
        <f t="shared" si="0"/>
        <v>6.4922480620155043E-2</v>
      </c>
    </row>
    <row r="40" spans="1:25" ht="17.100000000000001" customHeight="1" thickBot="1" x14ac:dyDescent="0.25">
      <c r="B40" s="39" t="s">
        <v>514</v>
      </c>
      <c r="C40" s="49">
        <f t="shared" si="0"/>
        <v>-0.34715025906735753</v>
      </c>
    </row>
    <row r="41" spans="1:25" ht="17.100000000000001" customHeight="1" thickBot="1" x14ac:dyDescent="0.25">
      <c r="B41" s="39" t="s">
        <v>24</v>
      </c>
      <c r="C41" s="49">
        <f t="shared" si="0"/>
        <v>-2.729528535980149E-2</v>
      </c>
    </row>
    <row r="42" spans="1:25" ht="17.100000000000001" customHeight="1" thickBot="1" x14ac:dyDescent="0.25">
      <c r="B42" s="39" t="s">
        <v>5</v>
      </c>
      <c r="C42" s="49">
        <f t="shared" si="0"/>
        <v>3.3898305084745763E-2</v>
      </c>
    </row>
    <row r="43" spans="1:25" ht="17.100000000000001" customHeight="1" thickBot="1" x14ac:dyDescent="0.25">
      <c r="B43" s="40" t="s">
        <v>12</v>
      </c>
      <c r="C43" s="50">
        <f t="shared" si="0"/>
        <v>2.4563149057894411E-3</v>
      </c>
    </row>
    <row r="46" spans="1:25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</row>
    <row r="47" spans="1:25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</row>
    <row r="48" spans="1:25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</row>
    <row r="49" spans="1:19" ht="39" customHeight="1" x14ac:dyDescent="0.2">
      <c r="A49" s="64"/>
      <c r="B49" s="64"/>
      <c r="C49" s="41">
        <v>2021</v>
      </c>
      <c r="D49" s="25">
        <v>2022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>
        <v>2022</v>
      </c>
      <c r="Q49" s="64"/>
      <c r="R49" s="64"/>
      <c r="S49" s="64"/>
    </row>
    <row r="50" spans="1:19" ht="15" thickBot="1" x14ac:dyDescent="0.25">
      <c r="A50" s="64"/>
      <c r="B50" s="39" t="s">
        <v>517</v>
      </c>
      <c r="C50" s="63">
        <f t="shared" ref="C50:D67" si="1">+C5/O50*100000</f>
        <v>83.659398635877395</v>
      </c>
      <c r="D50" s="63">
        <f t="shared" si="1"/>
        <v>83.140354346105212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>
        <v>8642185</v>
      </c>
      <c r="P50" s="64">
        <v>8668474</v>
      </c>
      <c r="Q50" s="64"/>
      <c r="R50" s="64"/>
      <c r="S50" s="64"/>
    </row>
    <row r="51" spans="1:19" ht="15" thickBot="1" x14ac:dyDescent="0.25">
      <c r="A51" s="64"/>
      <c r="B51" s="39" t="s">
        <v>518</v>
      </c>
      <c r="C51" s="63">
        <f t="shared" si="1"/>
        <v>55.041956296686706</v>
      </c>
      <c r="D51" s="63">
        <f t="shared" si="1"/>
        <v>57.527812020523022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>
        <v>1326261</v>
      </c>
      <c r="P51" s="64">
        <v>1326315</v>
      </c>
      <c r="Q51" s="64"/>
      <c r="R51" s="64"/>
      <c r="S51" s="64"/>
    </row>
    <row r="52" spans="1:19" ht="15" thickBot="1" x14ac:dyDescent="0.25">
      <c r="A52" s="64"/>
      <c r="B52" s="39" t="s">
        <v>519</v>
      </c>
      <c r="C52" s="63">
        <f t="shared" si="1"/>
        <v>80.352483514398216</v>
      </c>
      <c r="D52" s="63">
        <f t="shared" si="1"/>
        <v>78.034331124351297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>
        <v>1011792</v>
      </c>
      <c r="P52" s="64">
        <v>1004686</v>
      </c>
      <c r="Q52" s="64"/>
      <c r="R52" s="64"/>
      <c r="S52" s="64"/>
    </row>
    <row r="53" spans="1:19" ht="15" thickBot="1" x14ac:dyDescent="0.25">
      <c r="A53" s="64"/>
      <c r="B53" s="39" t="s">
        <v>39</v>
      </c>
      <c r="C53" s="63">
        <f t="shared" si="1"/>
        <v>71.951768444886994</v>
      </c>
      <c r="D53" s="63">
        <f t="shared" si="1"/>
        <v>73.513226856718902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>
        <v>1173008</v>
      </c>
      <c r="P53" s="64">
        <v>1176659</v>
      </c>
      <c r="Q53" s="64"/>
      <c r="R53" s="64"/>
      <c r="S53" s="64"/>
    </row>
    <row r="54" spans="1:19" ht="15" thickBot="1" x14ac:dyDescent="0.25">
      <c r="A54" s="64"/>
      <c r="B54" s="39" t="s">
        <v>2</v>
      </c>
      <c r="C54" s="63">
        <f t="shared" si="1"/>
        <v>86.288463945688434</v>
      </c>
      <c r="D54" s="63">
        <f t="shared" si="1"/>
        <v>88.625573483228422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>
        <v>2172944</v>
      </c>
      <c r="P54" s="64">
        <v>2177701</v>
      </c>
      <c r="Q54" s="64"/>
      <c r="R54" s="64"/>
      <c r="S54" s="64"/>
    </row>
    <row r="55" spans="1:19" ht="15" thickBot="1" x14ac:dyDescent="0.25">
      <c r="A55" s="64"/>
      <c r="B55" s="39" t="s">
        <v>3</v>
      </c>
      <c r="C55" s="63">
        <f t="shared" si="1"/>
        <v>46.877111822441819</v>
      </c>
      <c r="D55" s="63">
        <f t="shared" si="1"/>
        <v>46.12215195711665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>
        <v>584507</v>
      </c>
      <c r="P55" s="64">
        <v>585402</v>
      </c>
      <c r="Q55" s="64"/>
      <c r="R55" s="64"/>
      <c r="S55" s="64"/>
    </row>
    <row r="56" spans="1:19" ht="15" thickBot="1" x14ac:dyDescent="0.25">
      <c r="A56" s="64"/>
      <c r="B56" s="39" t="s">
        <v>520</v>
      </c>
      <c r="C56" s="63">
        <f t="shared" si="1"/>
        <v>61.053929292416434</v>
      </c>
      <c r="D56" s="63">
        <f t="shared" si="1"/>
        <v>57.235821700721559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>
        <v>2383139</v>
      </c>
      <c r="P56" s="64">
        <v>2372640</v>
      </c>
      <c r="Q56" s="64"/>
      <c r="R56" s="64"/>
      <c r="S56" s="64"/>
    </row>
    <row r="57" spans="1:19" ht="15" thickBot="1" x14ac:dyDescent="0.25">
      <c r="A57" s="64"/>
      <c r="B57" s="39" t="s">
        <v>521</v>
      </c>
      <c r="C57" s="63">
        <f t="shared" si="1"/>
        <v>63.037858820567514</v>
      </c>
      <c r="D57" s="63">
        <f t="shared" si="1"/>
        <v>62.581331380081508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>
        <v>2049562</v>
      </c>
      <c r="P57" s="64">
        <v>2053328</v>
      </c>
      <c r="Q57" s="64"/>
      <c r="R57" s="64"/>
      <c r="S57" s="64"/>
    </row>
    <row r="58" spans="1:19" ht="15" thickBot="1" x14ac:dyDescent="0.25">
      <c r="A58" s="64"/>
      <c r="B58" s="39" t="s">
        <v>10</v>
      </c>
      <c r="C58" s="63">
        <f t="shared" si="1"/>
        <v>55.761923764472151</v>
      </c>
      <c r="D58" s="63">
        <f t="shared" si="1"/>
        <v>55.706617461079475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>
        <v>7763362</v>
      </c>
      <c r="P58" s="64">
        <v>7792611</v>
      </c>
      <c r="Q58" s="64"/>
      <c r="R58" s="64"/>
      <c r="S58" s="64"/>
    </row>
    <row r="59" spans="1:19" ht="15" thickBot="1" x14ac:dyDescent="0.25">
      <c r="A59" s="64"/>
      <c r="B59" s="39" t="s">
        <v>522</v>
      </c>
      <c r="C59" s="63">
        <f t="shared" si="1"/>
        <v>77.795425905738441</v>
      </c>
      <c r="D59" s="63">
        <f t="shared" si="1"/>
        <v>76.226464392570605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>
        <v>5058138</v>
      </c>
      <c r="P59" s="64">
        <v>5097967</v>
      </c>
      <c r="Q59" s="64"/>
      <c r="R59" s="64"/>
      <c r="S59" s="64"/>
    </row>
    <row r="60" spans="1:19" ht="15" thickBot="1" x14ac:dyDescent="0.25">
      <c r="A60" s="64"/>
      <c r="B60" s="39" t="s">
        <v>11</v>
      </c>
      <c r="C60" s="63">
        <f t="shared" si="1"/>
        <v>60.688946966543682</v>
      </c>
      <c r="D60" s="63">
        <f t="shared" si="1"/>
        <v>64.373857577343443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>
        <v>1059501</v>
      </c>
      <c r="P60" s="64">
        <v>1054776</v>
      </c>
      <c r="Q60" s="64"/>
      <c r="R60" s="64"/>
      <c r="S60" s="64"/>
    </row>
    <row r="61" spans="1:19" ht="15" thickBot="1" x14ac:dyDescent="0.25">
      <c r="A61" s="64"/>
      <c r="B61" s="39" t="s">
        <v>4</v>
      </c>
      <c r="C61" s="63">
        <f t="shared" si="1"/>
        <v>61.246937189429623</v>
      </c>
      <c r="D61" s="63">
        <f t="shared" si="1"/>
        <v>62.963117142619268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>
        <v>2695645</v>
      </c>
      <c r="P61" s="64">
        <v>2690464</v>
      </c>
      <c r="Q61" s="64"/>
      <c r="R61" s="64"/>
      <c r="S61" s="64"/>
    </row>
    <row r="62" spans="1:19" ht="15" thickBot="1" x14ac:dyDescent="0.25">
      <c r="A62" s="64"/>
      <c r="B62" s="39" t="s">
        <v>523</v>
      </c>
      <c r="C62" s="63">
        <f t="shared" si="1"/>
        <v>63.499342566288824</v>
      </c>
      <c r="D62" s="63">
        <f t="shared" si="1"/>
        <v>66.204111913836584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>
        <v>6751251</v>
      </c>
      <c r="P62" s="64">
        <v>6750336</v>
      </c>
      <c r="Q62" s="64"/>
      <c r="R62" s="64"/>
      <c r="S62" s="64"/>
    </row>
    <row r="63" spans="1:19" ht="15" thickBot="1" x14ac:dyDescent="0.25">
      <c r="A63" s="64"/>
      <c r="B63" s="39" t="s">
        <v>524</v>
      </c>
      <c r="C63" s="63">
        <f t="shared" si="1"/>
        <v>67.962431000351671</v>
      </c>
      <c r="D63" s="63">
        <f t="shared" si="1"/>
        <v>71.742005564411784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>
        <v>1518486</v>
      </c>
      <c r="P63" s="64">
        <v>1531878</v>
      </c>
      <c r="Q63" s="64"/>
      <c r="R63" s="64"/>
      <c r="S63" s="64"/>
    </row>
    <row r="64" spans="1:19" ht="15" thickBot="1" x14ac:dyDescent="0.25">
      <c r="A64" s="64"/>
      <c r="B64" s="39" t="s">
        <v>525</v>
      </c>
      <c r="C64" s="63">
        <f t="shared" si="1"/>
        <v>58.348966119808864</v>
      </c>
      <c r="D64" s="63">
        <f t="shared" si="1"/>
        <v>37.945121115707025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>
        <v>661537</v>
      </c>
      <c r="P64" s="64">
        <v>664117</v>
      </c>
      <c r="Q64" s="64"/>
      <c r="R64" s="64"/>
      <c r="S64" s="64"/>
    </row>
    <row r="65" spans="1:25" ht="15" thickBot="1" x14ac:dyDescent="0.25">
      <c r="A65" s="64"/>
      <c r="B65" s="39" t="s">
        <v>526</v>
      </c>
      <c r="C65" s="63">
        <f t="shared" si="1"/>
        <v>54.607218722010408</v>
      </c>
      <c r="D65" s="63">
        <f t="shared" si="1"/>
        <v>53.256672707857263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>
        <v>2213993</v>
      </c>
      <c r="P65" s="64">
        <v>2208174</v>
      </c>
      <c r="Q65" s="64"/>
      <c r="R65" s="64"/>
      <c r="S65" s="64"/>
    </row>
    <row r="66" spans="1:25" ht="15" thickBot="1" x14ac:dyDescent="0.25">
      <c r="A66" s="64"/>
      <c r="B66" s="39" t="s">
        <v>5</v>
      </c>
      <c r="C66" s="63">
        <f t="shared" si="1"/>
        <v>55.347784212435435</v>
      </c>
      <c r="D66" s="63">
        <f t="shared" si="1"/>
        <v>57.206807297462895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>
        <v>319796</v>
      </c>
      <c r="P66" s="64">
        <v>319892</v>
      </c>
      <c r="Q66" s="64"/>
      <c r="R66" s="64"/>
      <c r="S66" s="64"/>
    </row>
    <row r="67" spans="1:25" ht="15" thickBot="1" x14ac:dyDescent="0.25">
      <c r="A67" s="64"/>
      <c r="B67" s="40" t="s">
        <v>12</v>
      </c>
      <c r="C67" s="65">
        <f t="shared" si="1"/>
        <v>67.873646460268631</v>
      </c>
      <c r="D67" s="65">
        <f t="shared" si="1"/>
        <v>67.910931593654141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>
        <v>47385107</v>
      </c>
      <c r="P67" s="64">
        <v>47475420</v>
      </c>
      <c r="Q67" s="64"/>
      <c r="R67" s="64"/>
      <c r="S67" s="64"/>
    </row>
    <row r="68" spans="1:25" ht="13.5" thickBot="1" x14ac:dyDescent="0.25">
      <c r="A68" s="64"/>
      <c r="B68" s="64"/>
      <c r="C68" s="63"/>
      <c r="D68" s="63"/>
      <c r="E68" s="63"/>
      <c r="F68" s="63"/>
      <c r="G68" s="63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Inicio</vt:lpstr>
      <vt:lpstr>Resumen 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Maria del Mar Ruiz Berges</cp:lastModifiedBy>
  <cp:lastPrinted>2016-02-29T10:08:00Z</cp:lastPrinted>
  <dcterms:created xsi:type="dcterms:W3CDTF">2010-06-21T16:11:41Z</dcterms:created>
  <dcterms:modified xsi:type="dcterms:W3CDTF">2023-04-26T12:21:20Z</dcterms:modified>
</cp:coreProperties>
</file>